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yo\Desktop\"/>
    </mc:Choice>
  </mc:AlternateContent>
  <bookViews>
    <workbookView xWindow="0" yWindow="0" windowWidth="16710" windowHeight="10030"/>
  </bookViews>
  <sheets>
    <sheet name="入力と計算" sheetId="1" r:id="rId1"/>
    <sheet name="結果表示" sheetId="2" r:id="rId2"/>
  </sheets>
  <definedNames>
    <definedName name="_xlnm.Print_Area" localSheetId="1">結果表示!$A$1:$I$39</definedName>
  </definedNames>
  <calcPr calcId="152511"/>
</workbook>
</file>

<file path=xl/calcChain.xml><?xml version="1.0" encoding="utf-8"?>
<calcChain xmlns="http://schemas.openxmlformats.org/spreadsheetml/2006/main">
  <c r="D4" i="2" l="1"/>
  <c r="C4" i="2"/>
  <c r="B4" i="2"/>
  <c r="D6" i="2"/>
  <c r="B6" i="2"/>
  <c r="F8" i="1"/>
  <c r="F54" i="1" s="1"/>
  <c r="G8" i="1"/>
  <c r="G25" i="1" s="1"/>
  <c r="E8" i="1"/>
  <c r="E77" i="1" s="1"/>
  <c r="D181" i="1"/>
  <c r="D196" i="1"/>
  <c r="D180" i="1"/>
  <c r="D179" i="1"/>
  <c r="D182" i="1"/>
  <c r="D189" i="1"/>
  <c r="D188" i="1"/>
  <c r="D193" i="1"/>
  <c r="D185" i="1"/>
  <c r="D192" i="1"/>
  <c r="D184" i="1"/>
  <c r="D195" i="1"/>
  <c r="D191" i="1"/>
  <c r="D187" i="1"/>
  <c r="D183" i="1"/>
  <c r="D194" i="1"/>
  <c r="D190" i="1"/>
  <c r="D186" i="1"/>
  <c r="F52" i="1" l="1"/>
  <c r="F102" i="1"/>
  <c r="F80" i="1"/>
  <c r="F36" i="1"/>
  <c r="F130" i="1"/>
  <c r="F42" i="1"/>
  <c r="F131" i="1"/>
  <c r="F27" i="1"/>
  <c r="F169" i="1"/>
  <c r="F16" i="1"/>
  <c r="F125" i="1"/>
  <c r="F46" i="1"/>
  <c r="F89" i="1"/>
  <c r="F20" i="1"/>
  <c r="F116" i="1"/>
  <c r="F11" i="1"/>
  <c r="F29" i="1"/>
  <c r="F82" i="1"/>
  <c r="F96" i="1"/>
  <c r="F48" i="1"/>
  <c r="F100" i="1"/>
  <c r="F55" i="1"/>
  <c r="F136" i="1"/>
  <c r="F165" i="1"/>
  <c r="F44" i="1"/>
  <c r="F120" i="1"/>
  <c r="F83" i="1"/>
  <c r="F118" i="1"/>
  <c r="F60" i="1"/>
  <c r="F47" i="1"/>
  <c r="F73" i="1"/>
  <c r="F32" i="1"/>
  <c r="F123" i="1"/>
  <c r="F25" i="1"/>
  <c r="F145" i="1"/>
  <c r="F41" i="1"/>
  <c r="F28" i="1"/>
  <c r="F117" i="1"/>
  <c r="F115" i="1"/>
  <c r="F86" i="1"/>
  <c r="F31" i="1"/>
  <c r="F26" i="1"/>
  <c r="F126" i="1"/>
  <c r="F104" i="1"/>
  <c r="F94" i="1"/>
  <c r="F106" i="1"/>
  <c r="F146" i="1"/>
  <c r="F15" i="1"/>
  <c r="F57" i="1"/>
  <c r="F153" i="1"/>
  <c r="F13" i="1"/>
  <c r="F149" i="1"/>
  <c r="F81" i="1"/>
  <c r="F161" i="1"/>
  <c r="F138" i="1"/>
  <c r="F152" i="1"/>
  <c r="F177" i="1"/>
  <c r="F154" i="1"/>
  <c r="F101" i="1"/>
  <c r="F49" i="1"/>
  <c r="F68" i="1"/>
  <c r="F34" i="1"/>
  <c r="F113" i="1"/>
  <c r="F137" i="1"/>
  <c r="F40" i="1"/>
  <c r="F66" i="1"/>
  <c r="F135" i="1"/>
  <c r="F110" i="1"/>
  <c r="F39" i="1"/>
  <c r="F64" i="1"/>
  <c r="F43" i="1"/>
  <c r="F140" i="1"/>
  <c r="F156" i="1"/>
  <c r="F172" i="1"/>
  <c r="F129" i="1"/>
  <c r="F151" i="1"/>
  <c r="F142" i="1"/>
  <c r="F163" i="1"/>
  <c r="F70" i="1"/>
  <c r="F78" i="1"/>
  <c r="F50" i="1"/>
  <c r="F18" i="1"/>
  <c r="F108" i="1"/>
  <c r="F111" i="1"/>
  <c r="F24" i="1"/>
  <c r="F45" i="1"/>
  <c r="F65" i="1"/>
  <c r="F75" i="1"/>
  <c r="F79" i="1"/>
  <c r="F30" i="1"/>
  <c r="F58" i="1"/>
  <c r="F148" i="1"/>
  <c r="F164" i="1"/>
  <c r="F10" i="1"/>
  <c r="F143" i="1"/>
  <c r="F170" i="1"/>
  <c r="F160" i="1"/>
  <c r="F76" i="1"/>
  <c r="F162" i="1"/>
  <c r="F112" i="1"/>
  <c r="F88" i="1"/>
  <c r="F158" i="1"/>
  <c r="F174" i="1"/>
  <c r="F144" i="1"/>
  <c r="F176" i="1"/>
  <c r="F139" i="1"/>
  <c r="F91" i="1"/>
  <c r="F72" i="1"/>
  <c r="F92" i="1"/>
  <c r="F167" i="1"/>
  <c r="F141" i="1"/>
  <c r="F121" i="1"/>
  <c r="F132" i="1"/>
  <c r="F147" i="1"/>
  <c r="F155" i="1"/>
  <c r="F171" i="1"/>
  <c r="F168" i="1"/>
  <c r="F84" i="1"/>
  <c r="F97" i="1"/>
  <c r="F159" i="1"/>
  <c r="F175" i="1"/>
  <c r="F157" i="1"/>
  <c r="F150" i="1"/>
  <c r="F166" i="1"/>
  <c r="F173" i="1"/>
  <c r="F178" i="1"/>
  <c r="F105" i="1"/>
  <c r="F71" i="1"/>
  <c r="F69" i="1"/>
  <c r="F122" i="1"/>
  <c r="E51" i="1"/>
  <c r="E114" i="1"/>
  <c r="E161" i="1"/>
  <c r="E162" i="1"/>
  <c r="E28" i="1"/>
  <c r="E155" i="1"/>
  <c r="E176" i="1"/>
  <c r="E119" i="1"/>
  <c r="E175" i="1"/>
  <c r="E39" i="1"/>
  <c r="E107" i="1"/>
  <c r="E46" i="1"/>
  <c r="E45" i="1"/>
  <c r="E137" i="1"/>
  <c r="E54" i="1"/>
  <c r="E37" i="1"/>
  <c r="E131" i="1"/>
  <c r="E70" i="1"/>
  <c r="E164" i="1"/>
  <c r="E171" i="1"/>
  <c r="E23" i="1"/>
  <c r="E152" i="1"/>
  <c r="E163" i="1"/>
  <c r="E34" i="1"/>
  <c r="E123" i="1"/>
  <c r="E136" i="1"/>
  <c r="E56" i="1"/>
  <c r="E127" i="1"/>
  <c r="E147" i="1"/>
  <c r="E177" i="1"/>
  <c r="E75" i="1"/>
  <c r="E13" i="1"/>
  <c r="E74" i="1"/>
  <c r="E49" i="1"/>
  <c r="E10" i="1"/>
  <c r="E76" i="1"/>
  <c r="E168" i="1"/>
  <c r="E81" i="1"/>
  <c r="E36" i="1"/>
  <c r="E124" i="1"/>
  <c r="E99" i="1"/>
  <c r="E117" i="1"/>
  <c r="E151" i="1"/>
  <c r="E130" i="1"/>
  <c r="E116" i="1"/>
  <c r="E125" i="1"/>
  <c r="E16" i="1"/>
  <c r="E69" i="1"/>
  <c r="E50" i="1"/>
  <c r="E62" i="1"/>
  <c r="E21" i="1"/>
  <c r="E98" i="1"/>
  <c r="E105" i="1"/>
  <c r="E85" i="1"/>
  <c r="E103" i="1"/>
  <c r="E108" i="1"/>
  <c r="E31" i="1"/>
  <c r="E57" i="1"/>
  <c r="E42" i="1"/>
  <c r="E55" i="1"/>
  <c r="E60" i="1"/>
  <c r="E12" i="1"/>
  <c r="E139" i="1"/>
  <c r="E143" i="1"/>
  <c r="E40" i="1"/>
  <c r="E91" i="1"/>
  <c r="E144" i="1"/>
  <c r="E96" i="1"/>
  <c r="E79" i="1"/>
  <c r="E80" i="1"/>
  <c r="E33" i="1"/>
  <c r="E157" i="1"/>
  <c r="E84" i="1"/>
  <c r="E83" i="1"/>
  <c r="E53" i="1"/>
  <c r="E66" i="1"/>
  <c r="E78" i="1"/>
  <c r="E113" i="1"/>
  <c r="E128" i="1"/>
  <c r="E138" i="1"/>
  <c r="E90" i="1"/>
  <c r="E92" i="1"/>
  <c r="E26" i="1"/>
  <c r="E111" i="1"/>
  <c r="E27" i="1"/>
  <c r="E73" i="1"/>
  <c r="E86" i="1"/>
  <c r="E59" i="1"/>
  <c r="E67" i="1"/>
  <c r="E93" i="1"/>
  <c r="E48" i="1"/>
  <c r="E156" i="1"/>
  <c r="E87" i="1"/>
  <c r="E18" i="1"/>
  <c r="E30" i="1"/>
  <c r="E71" i="1"/>
  <c r="E146" i="1"/>
  <c r="E178" i="1"/>
  <c r="E24" i="1"/>
  <c r="E174" i="1"/>
  <c r="E82" i="1"/>
  <c r="E65" i="1"/>
  <c r="E121" i="1"/>
  <c r="E170" i="1"/>
  <c r="E118" i="1"/>
  <c r="E101" i="1"/>
  <c r="E106" i="1"/>
  <c r="E132" i="1"/>
  <c r="E172" i="1"/>
  <c r="E43" i="1"/>
  <c r="E29" i="1"/>
  <c r="E142" i="1"/>
  <c r="E134" i="1"/>
  <c r="E122" i="1"/>
  <c r="E141" i="1"/>
  <c r="E72" i="1"/>
  <c r="E150" i="1"/>
  <c r="E126" i="1"/>
  <c r="E165" i="1"/>
  <c r="E167" i="1"/>
  <c r="E32" i="1"/>
  <c r="E153" i="1"/>
  <c r="E52" i="1"/>
  <c r="E15" i="1"/>
  <c r="E104" i="1"/>
  <c r="E129" i="1"/>
  <c r="E169" i="1"/>
  <c r="E89" i="1"/>
  <c r="E100" i="1"/>
  <c r="E112" i="1"/>
  <c r="E120" i="1"/>
  <c r="E133" i="1"/>
  <c r="E58" i="1"/>
  <c r="E109" i="1"/>
  <c r="E173" i="1"/>
  <c r="E44" i="1"/>
  <c r="E160" i="1"/>
  <c r="E140" i="1"/>
  <c r="E41" i="1"/>
  <c r="E95" i="1"/>
  <c r="E14" i="1"/>
  <c r="E94" i="1"/>
  <c r="E148" i="1"/>
  <c r="E20" i="1"/>
  <c r="E47" i="1"/>
  <c r="E154" i="1"/>
  <c r="E25" i="1"/>
  <c r="H25" i="1" s="1"/>
  <c r="E22" i="1"/>
  <c r="E97" i="1"/>
  <c r="E35" i="1"/>
  <c r="E63" i="1"/>
  <c r="E159" i="1"/>
  <c r="E17" i="1"/>
  <c r="E110" i="1"/>
  <c r="E102" i="1"/>
  <c r="E145" i="1"/>
  <c r="E149" i="1"/>
  <c r="E61" i="1"/>
  <c r="E115" i="1"/>
  <c r="E64" i="1"/>
  <c r="E158" i="1"/>
  <c r="E88" i="1"/>
  <c r="E38" i="1"/>
  <c r="E135" i="1"/>
  <c r="E68" i="1"/>
  <c r="E19" i="1"/>
  <c r="E166" i="1"/>
  <c r="E11" i="1"/>
  <c r="F85" i="1"/>
  <c r="F37" i="1"/>
  <c r="F21" i="1"/>
  <c r="F23" i="1"/>
  <c r="F98" i="1"/>
  <c r="F134" i="1"/>
  <c r="F51" i="1"/>
  <c r="F109" i="1"/>
  <c r="F62" i="1"/>
  <c r="F59" i="1"/>
  <c r="F87" i="1"/>
  <c r="F119" i="1"/>
  <c r="F22" i="1"/>
  <c r="F53" i="1"/>
  <c r="F99" i="1"/>
  <c r="F61" i="1"/>
  <c r="F35" i="1"/>
  <c r="F74" i="1"/>
  <c r="F103" i="1"/>
  <c r="F33" i="1"/>
  <c r="F63" i="1"/>
  <c r="F114" i="1"/>
  <c r="F133" i="1"/>
  <c r="F127" i="1"/>
  <c r="F38" i="1"/>
  <c r="F12" i="1"/>
  <c r="F93" i="1"/>
  <c r="F19" i="1"/>
  <c r="F77" i="1"/>
  <c r="F95" i="1"/>
  <c r="F107" i="1"/>
  <c r="F56" i="1"/>
  <c r="F17" i="1"/>
  <c r="F67" i="1"/>
  <c r="F90" i="1"/>
  <c r="F128" i="1"/>
  <c r="F124" i="1"/>
  <c r="F14" i="1"/>
  <c r="G123" i="1"/>
  <c r="G102" i="1"/>
  <c r="G91" i="1"/>
  <c r="G62" i="1"/>
  <c r="G26" i="1"/>
  <c r="G115" i="1"/>
  <c r="G162" i="1"/>
  <c r="G164" i="1"/>
  <c r="G158" i="1"/>
  <c r="G178" i="1"/>
  <c r="G152" i="1"/>
  <c r="G72" i="1"/>
  <c r="G148" i="1"/>
  <c r="G171" i="1"/>
  <c r="G165" i="1"/>
  <c r="G159" i="1"/>
  <c r="G151" i="1"/>
  <c r="G143" i="1"/>
  <c r="G137" i="1"/>
  <c r="G81" i="1"/>
  <c r="G94" i="1"/>
  <c r="G14" i="1"/>
  <c r="G69" i="1"/>
  <c r="G111" i="1"/>
  <c r="G18" i="1"/>
  <c r="G29" i="1"/>
  <c r="G84" i="1"/>
  <c r="G76" i="1"/>
  <c r="G48" i="1"/>
  <c r="G80" i="1"/>
  <c r="G65" i="1"/>
  <c r="G44" i="1"/>
  <c r="G75" i="1"/>
  <c r="G51" i="1"/>
  <c r="G92" i="1"/>
  <c r="G56" i="1"/>
  <c r="G114" i="1"/>
  <c r="G52" i="1"/>
  <c r="G49" i="1"/>
  <c r="G119" i="1"/>
  <c r="G31" i="1"/>
  <c r="G68" i="1"/>
  <c r="G30" i="1"/>
  <c r="G53" i="1"/>
  <c r="G59" i="1"/>
  <c r="G17" i="1"/>
  <c r="G20" i="1"/>
  <c r="G146" i="1"/>
  <c r="G154" i="1"/>
  <c r="G150" i="1"/>
  <c r="G142" i="1"/>
  <c r="G109" i="1"/>
  <c r="G172" i="1"/>
  <c r="G144" i="1"/>
  <c r="G176" i="1"/>
  <c r="G140" i="1"/>
  <c r="G169" i="1"/>
  <c r="G163" i="1"/>
  <c r="G157" i="1"/>
  <c r="G149" i="1"/>
  <c r="G141" i="1"/>
  <c r="G108" i="1"/>
  <c r="G90" i="1"/>
  <c r="G63" i="1"/>
  <c r="G135" i="1"/>
  <c r="G74" i="1"/>
  <c r="G112" i="1"/>
  <c r="G22" i="1"/>
  <c r="G67" i="1"/>
  <c r="G130" i="1"/>
  <c r="G43" i="1"/>
  <c r="G86" i="1"/>
  <c r="G101" i="1"/>
  <c r="G10" i="1"/>
  <c r="G50" i="1"/>
  <c r="G77" i="1"/>
  <c r="G88" i="1"/>
  <c r="G132" i="1"/>
  <c r="G23" i="1"/>
  <c r="G113" i="1"/>
  <c r="G57" i="1"/>
  <c r="G28" i="1"/>
  <c r="G118" i="1"/>
  <c r="G35" i="1"/>
  <c r="G99" i="1"/>
  <c r="G58" i="1"/>
  <c r="G71" i="1"/>
  <c r="G66" i="1"/>
  <c r="G124" i="1"/>
  <c r="G13" i="1"/>
  <c r="G97" i="1"/>
  <c r="G41" i="1"/>
  <c r="G103" i="1"/>
  <c r="G134" i="1"/>
  <c r="G70" i="1"/>
  <c r="G117" i="1"/>
  <c r="G166" i="1"/>
  <c r="G138" i="1"/>
  <c r="G168" i="1"/>
  <c r="G126" i="1"/>
  <c r="G175" i="1"/>
  <c r="G167" i="1"/>
  <c r="G155" i="1"/>
  <c r="G147" i="1"/>
  <c r="G128" i="1"/>
  <c r="G21" i="1"/>
  <c r="G36" i="1"/>
  <c r="G33" i="1"/>
  <c r="G106" i="1"/>
  <c r="G15" i="1"/>
  <c r="G73" i="1"/>
  <c r="G64" i="1"/>
  <c r="G82" i="1"/>
  <c r="G105" i="1"/>
  <c r="G79" i="1"/>
  <c r="G54" i="1"/>
  <c r="G40" i="1"/>
  <c r="G100" i="1"/>
  <c r="G131" i="1"/>
  <c r="G16" i="1"/>
  <c r="G85" i="1"/>
  <c r="G121" i="1"/>
  <c r="G34" i="1"/>
  <c r="G45" i="1"/>
  <c r="G78" i="1"/>
  <c r="G87" i="1"/>
  <c r="G39" i="1"/>
  <c r="G122" i="1"/>
  <c r="G46" i="1"/>
  <c r="G104" i="1"/>
  <c r="G177" i="1"/>
  <c r="G125" i="1"/>
  <c r="G139" i="1"/>
  <c r="G98" i="1"/>
  <c r="G42" i="1"/>
  <c r="G96" i="1"/>
  <c r="G83" i="1"/>
  <c r="G27" i="1"/>
  <c r="G38" i="1"/>
  <c r="G32" i="1"/>
  <c r="G93" i="1"/>
  <c r="G170" i="1"/>
  <c r="G160" i="1"/>
  <c r="G161" i="1"/>
  <c r="G12" i="1"/>
  <c r="G55" i="1"/>
  <c r="G129" i="1"/>
  <c r="G37" i="1"/>
  <c r="G24" i="1"/>
  <c r="G116" i="1"/>
  <c r="G95" i="1"/>
  <c r="G153" i="1"/>
  <c r="G61" i="1"/>
  <c r="G110" i="1"/>
  <c r="G174" i="1"/>
  <c r="G47" i="1"/>
  <c r="G89" i="1"/>
  <c r="G107" i="1"/>
  <c r="G136" i="1"/>
  <c r="G19" i="1"/>
  <c r="G145" i="1"/>
  <c r="G156" i="1"/>
  <c r="G133" i="1"/>
  <c r="G120" i="1"/>
  <c r="G127" i="1"/>
  <c r="G60" i="1"/>
  <c r="G173" i="1"/>
  <c r="G11" i="1"/>
  <c r="I25" i="1" l="1"/>
  <c r="E9" i="1"/>
  <c r="F9" i="1"/>
  <c r="H173" i="1"/>
  <c r="I173" i="1"/>
  <c r="H129" i="1"/>
  <c r="I129" i="1"/>
  <c r="H38" i="1"/>
  <c r="B183" i="1"/>
  <c r="I38" i="1"/>
  <c r="I131" i="1"/>
  <c r="H131" i="1"/>
  <c r="I36" i="1"/>
  <c r="H36" i="1"/>
  <c r="H70" i="1"/>
  <c r="I70" i="1"/>
  <c r="B187" i="1"/>
  <c r="H71" i="1"/>
  <c r="I71" i="1"/>
  <c r="H112" i="1"/>
  <c r="I112" i="1"/>
  <c r="H157" i="1"/>
  <c r="I157" i="1"/>
  <c r="I176" i="1"/>
  <c r="H176" i="1"/>
  <c r="I49" i="1"/>
  <c r="H49" i="1"/>
  <c r="H65" i="1"/>
  <c r="B186" i="1"/>
  <c r="I65" i="1"/>
  <c r="H165" i="1"/>
  <c r="I165" i="1"/>
  <c r="H152" i="1"/>
  <c r="I152" i="1"/>
  <c r="I162" i="1"/>
  <c r="H162" i="1"/>
  <c r="H11" i="1"/>
  <c r="I11" i="1"/>
  <c r="I156" i="1"/>
  <c r="H156" i="1"/>
  <c r="B191" i="1"/>
  <c r="H110" i="1"/>
  <c r="I110" i="1"/>
  <c r="H55" i="1"/>
  <c r="I55" i="1"/>
  <c r="H27" i="1"/>
  <c r="I27" i="1"/>
  <c r="I98" i="1"/>
  <c r="H98" i="1"/>
  <c r="H104" i="1"/>
  <c r="I104" i="1"/>
  <c r="H87" i="1"/>
  <c r="I87" i="1"/>
  <c r="I121" i="1"/>
  <c r="B192" i="1"/>
  <c r="H121" i="1"/>
  <c r="H100" i="1"/>
  <c r="I100" i="1"/>
  <c r="B190" i="1"/>
  <c r="H105" i="1"/>
  <c r="I105" i="1"/>
  <c r="I15" i="1"/>
  <c r="H15" i="1"/>
  <c r="H21" i="1"/>
  <c r="I21" i="1"/>
  <c r="I167" i="1"/>
  <c r="H167" i="1"/>
  <c r="I138" i="1"/>
  <c r="H138" i="1"/>
  <c r="H134" i="1"/>
  <c r="I134" i="1"/>
  <c r="H13" i="1"/>
  <c r="I13" i="1"/>
  <c r="I58" i="1"/>
  <c r="H58" i="1"/>
  <c r="H28" i="1"/>
  <c r="I28" i="1"/>
  <c r="I132" i="1"/>
  <c r="H132" i="1"/>
  <c r="G9" i="1"/>
  <c r="B180" i="1"/>
  <c r="H10" i="1"/>
  <c r="I10" i="1"/>
  <c r="H130" i="1"/>
  <c r="I130" i="1"/>
  <c r="H74" i="1"/>
  <c r="I74" i="1"/>
  <c r="I108" i="1"/>
  <c r="H108" i="1"/>
  <c r="I163" i="1"/>
  <c r="H163" i="1"/>
  <c r="H144" i="1"/>
  <c r="I144" i="1"/>
  <c r="I150" i="1"/>
  <c r="H150" i="1"/>
  <c r="I17" i="1"/>
  <c r="H17" i="1"/>
  <c r="B181" i="1"/>
  <c r="I68" i="1"/>
  <c r="H68" i="1"/>
  <c r="H52" i="1"/>
  <c r="I52" i="1"/>
  <c r="H51" i="1"/>
  <c r="I51" i="1"/>
  <c r="I80" i="1"/>
  <c r="H80" i="1"/>
  <c r="I29" i="1"/>
  <c r="H29" i="1"/>
  <c r="H14" i="1"/>
  <c r="I14" i="1"/>
  <c r="I143" i="1"/>
  <c r="H143" i="1"/>
  <c r="H171" i="1"/>
  <c r="I171" i="1"/>
  <c r="I178" i="1"/>
  <c r="H178" i="1"/>
  <c r="H115" i="1"/>
  <c r="I115" i="1"/>
  <c r="H102" i="1"/>
  <c r="I102" i="1"/>
  <c r="I133" i="1"/>
  <c r="H133" i="1"/>
  <c r="I174" i="1"/>
  <c r="H174" i="1"/>
  <c r="H160" i="1"/>
  <c r="I160" i="1"/>
  <c r="B196" i="1"/>
  <c r="I177" i="1"/>
  <c r="H177" i="1"/>
  <c r="H34" i="1"/>
  <c r="I34" i="1"/>
  <c r="H73" i="1"/>
  <c r="I73" i="1"/>
  <c r="I155" i="1"/>
  <c r="H155" i="1"/>
  <c r="I97" i="1"/>
  <c r="H97" i="1"/>
  <c r="I118" i="1"/>
  <c r="H118" i="1"/>
  <c r="H43" i="1"/>
  <c r="I43" i="1"/>
  <c r="I20" i="1"/>
  <c r="H20" i="1"/>
  <c r="H92" i="1"/>
  <c r="I92" i="1"/>
  <c r="H84" i="1"/>
  <c r="I84" i="1"/>
  <c r="I137" i="1"/>
  <c r="H137" i="1"/>
  <c r="I91" i="1"/>
  <c r="H91" i="1"/>
  <c r="H60" i="1"/>
  <c r="I60" i="1"/>
  <c r="I107" i="1"/>
  <c r="H107" i="1"/>
  <c r="I116" i="1"/>
  <c r="H116" i="1"/>
  <c r="I170" i="1"/>
  <c r="H170" i="1"/>
  <c r="I127" i="1"/>
  <c r="H127" i="1"/>
  <c r="H145" i="1"/>
  <c r="I145" i="1"/>
  <c r="H89" i="1"/>
  <c r="I89" i="1"/>
  <c r="I61" i="1"/>
  <c r="H61" i="1"/>
  <c r="I24" i="1"/>
  <c r="H24" i="1"/>
  <c r="I12" i="1"/>
  <c r="H12" i="1"/>
  <c r="I93" i="1"/>
  <c r="H93" i="1"/>
  <c r="H83" i="1"/>
  <c r="I83" i="1"/>
  <c r="H139" i="1"/>
  <c r="I139" i="1"/>
  <c r="H46" i="1"/>
  <c r="I46" i="1"/>
  <c r="H78" i="1"/>
  <c r="I78" i="1"/>
  <c r="I85" i="1"/>
  <c r="H85" i="1"/>
  <c r="I40" i="1"/>
  <c r="H40" i="1"/>
  <c r="B188" i="1"/>
  <c r="I82" i="1"/>
  <c r="H82" i="1"/>
  <c r="I106" i="1"/>
  <c r="H106" i="1"/>
  <c r="H128" i="1"/>
  <c r="I128" i="1"/>
  <c r="I175" i="1"/>
  <c r="H175" i="1"/>
  <c r="I166" i="1"/>
  <c r="H166" i="1"/>
  <c r="I103" i="1"/>
  <c r="H103" i="1"/>
  <c r="H124" i="1"/>
  <c r="I124" i="1"/>
  <c r="I99" i="1"/>
  <c r="H99" i="1"/>
  <c r="H57" i="1"/>
  <c r="I57" i="1"/>
  <c r="B185" i="1"/>
  <c r="H88" i="1"/>
  <c r="I88" i="1"/>
  <c r="I101" i="1"/>
  <c r="H101" i="1"/>
  <c r="H67" i="1"/>
  <c r="I67" i="1"/>
  <c r="H135" i="1"/>
  <c r="I135" i="1"/>
  <c r="I141" i="1"/>
  <c r="H141" i="1"/>
  <c r="H169" i="1"/>
  <c r="I169" i="1"/>
  <c r="H172" i="1"/>
  <c r="I172" i="1"/>
  <c r="H154" i="1"/>
  <c r="I154" i="1"/>
  <c r="H59" i="1"/>
  <c r="I59" i="1"/>
  <c r="I31" i="1"/>
  <c r="H31" i="1"/>
  <c r="H114" i="1"/>
  <c r="I114" i="1"/>
  <c r="H75" i="1"/>
  <c r="I75" i="1"/>
  <c r="I48" i="1"/>
  <c r="H48" i="1"/>
  <c r="B184" i="1"/>
  <c r="H18" i="1"/>
  <c r="I18" i="1"/>
  <c r="H94" i="1"/>
  <c r="I94" i="1"/>
  <c r="I151" i="1"/>
  <c r="H151" i="1"/>
  <c r="H148" i="1"/>
  <c r="I148" i="1"/>
  <c r="B195" i="1"/>
  <c r="H158" i="1"/>
  <c r="I158" i="1"/>
  <c r="I26" i="1"/>
  <c r="H26" i="1"/>
  <c r="I123" i="1"/>
  <c r="H123" i="1"/>
  <c r="I136" i="1"/>
  <c r="H136" i="1"/>
  <c r="B194" i="1"/>
  <c r="H95" i="1"/>
  <c r="I95" i="1"/>
  <c r="H42" i="1"/>
  <c r="I42" i="1"/>
  <c r="H39" i="1"/>
  <c r="I39" i="1"/>
  <c r="I79" i="1"/>
  <c r="H79" i="1"/>
  <c r="I168" i="1"/>
  <c r="H168" i="1"/>
  <c r="I23" i="1"/>
  <c r="H23" i="1"/>
  <c r="I50" i="1"/>
  <c r="H50" i="1"/>
  <c r="H90" i="1"/>
  <c r="I90" i="1"/>
  <c r="B189" i="1"/>
  <c r="H142" i="1"/>
  <c r="I142" i="1"/>
  <c r="I30" i="1"/>
  <c r="H30" i="1"/>
  <c r="H69" i="1"/>
  <c r="I69" i="1"/>
  <c r="H120" i="1"/>
  <c r="I120" i="1"/>
  <c r="I19" i="1"/>
  <c r="H19" i="1"/>
  <c r="I47" i="1"/>
  <c r="H47" i="1"/>
  <c r="I153" i="1"/>
  <c r="H153" i="1"/>
  <c r="H37" i="1"/>
  <c r="I37" i="1"/>
  <c r="I161" i="1"/>
  <c r="H161" i="1"/>
  <c r="I32" i="1"/>
  <c r="H32" i="1"/>
  <c r="H96" i="1"/>
  <c r="I96" i="1"/>
  <c r="I125" i="1"/>
  <c r="H125" i="1"/>
  <c r="H122" i="1"/>
  <c r="I122" i="1"/>
  <c r="I45" i="1"/>
  <c r="H45" i="1"/>
  <c r="H16" i="1"/>
  <c r="I16" i="1"/>
  <c r="I54" i="1"/>
  <c r="H54" i="1"/>
  <c r="I64" i="1"/>
  <c r="H64" i="1"/>
  <c r="H33" i="1"/>
  <c r="I33" i="1"/>
  <c r="I147" i="1"/>
  <c r="H147" i="1"/>
  <c r="H126" i="1"/>
  <c r="I126" i="1"/>
  <c r="B193" i="1"/>
  <c r="H117" i="1"/>
  <c r="I117" i="1"/>
  <c r="I41" i="1"/>
  <c r="H41" i="1"/>
  <c r="H66" i="1"/>
  <c r="I66" i="1"/>
  <c r="I35" i="1"/>
  <c r="H35" i="1"/>
  <c r="H113" i="1"/>
  <c r="I113" i="1"/>
  <c r="H77" i="1"/>
  <c r="I77" i="1"/>
  <c r="H86" i="1"/>
  <c r="I86" i="1"/>
  <c r="H22" i="1"/>
  <c r="I22" i="1"/>
  <c r="H63" i="1"/>
  <c r="I63" i="1"/>
  <c r="I149" i="1"/>
  <c r="H149" i="1"/>
  <c r="I140" i="1"/>
  <c r="H140" i="1"/>
  <c r="I109" i="1"/>
  <c r="H109" i="1"/>
  <c r="I146" i="1"/>
  <c r="H146" i="1"/>
  <c r="H53" i="1"/>
  <c r="I53" i="1"/>
  <c r="I119" i="1"/>
  <c r="H119" i="1"/>
  <c r="I56" i="1"/>
  <c r="H56" i="1"/>
  <c r="H44" i="1"/>
  <c r="I44" i="1"/>
  <c r="I76" i="1"/>
  <c r="H76" i="1"/>
  <c r="I111" i="1"/>
  <c r="H111" i="1"/>
  <c r="I81" i="1"/>
  <c r="H81" i="1"/>
  <c r="H159" i="1"/>
  <c r="I159" i="1"/>
  <c r="I72" i="1"/>
  <c r="H72" i="1"/>
  <c r="H164" i="1"/>
  <c r="I164" i="1"/>
  <c r="I62" i="1"/>
  <c r="H62" i="1"/>
  <c r="B182" i="1"/>
  <c r="B179" i="1" l="1"/>
  <c r="E189" i="1" s="1"/>
  <c r="E192" i="1" l="1"/>
  <c r="E195" i="1"/>
  <c r="E183" i="1"/>
  <c r="E180" i="1"/>
  <c r="E182" i="1"/>
  <c r="E194" i="1"/>
  <c r="E190" i="1"/>
  <c r="E191" i="1"/>
  <c r="E188" i="1"/>
  <c r="E184" i="1"/>
  <c r="E187" i="1"/>
  <c r="E196" i="1"/>
  <c r="E193" i="1"/>
  <c r="E186" i="1"/>
  <c r="E185" i="1"/>
  <c r="E181" i="1"/>
  <c r="K180" i="1" l="1"/>
  <c r="K181" i="1" s="1"/>
  <c r="B5" i="1" s="1"/>
  <c r="C6" i="2" s="1"/>
  <c r="K182" i="1" l="1"/>
  <c r="D5" i="1" s="1"/>
  <c r="E6" i="2" s="1"/>
</calcChain>
</file>

<file path=xl/sharedStrings.xml><?xml version="1.0" encoding="utf-8"?>
<sst xmlns="http://schemas.openxmlformats.org/spreadsheetml/2006/main" count="236" uniqueCount="236">
  <si>
    <t>1.1　2030年までに、現在1日 1.25ドル未満で生活する人々と定義されている極度の貧困をあらゆる場所で終わらせる。</t>
  </si>
  <si>
    <t>1.2　2030年までに、各国定義によるあらゆる次元の貧困状態にある、すべての年齢の男性、女性、子どもの割合を半減させる。</t>
  </si>
  <si>
    <t>1.3　各国において最低限の基準を含む適切な社会保護制度及び対策を実施し、2030年までに貧困層及び脆弱層に対し十分な保護を達成する。</t>
  </si>
  <si>
    <t>1.4　2030年までに、貧困層及び脆弱層をはじめ、すべ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</si>
  <si>
    <t>1.5　2030年までに、貧困層や脆弱な状況にある人々の強靱性（レジリエンス）を構築し、気候変動に関連する極端な気象現象やその他の経済、社会、環境的ショックや災害に暴露や脆弱性を軽減する。</t>
  </si>
  <si>
    <t>1.a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</si>
  <si>
    <t>1.b　貧困撲滅のための行動への投資拡大を支援するため、国、地域及び国際レベルで、貧困層やジェンダーに配慮した開発戦略に基づいた適正な政策的枠組みを構築する。</t>
  </si>
  <si>
    <t>2.1　2030年までに、飢餓を撲滅し、すべての人々、特に貧困層及び幼児を含む脆弱な立場にある人々が一年中安全かつ栄養のある食料を十分得られるようにする。</t>
  </si>
  <si>
    <t>2.2　5 歳未満の子どもの発育阻害や消耗性疾患について国際的に合意されたターゲットを2025年までに達成するなど、2030年までにあらゆる形態の栄養不良を解消し、若年女子、妊婦・授乳婦及び高齢者の栄養ニーズへの対処を行う。</t>
  </si>
  <si>
    <t>2.3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</si>
  <si>
    <t>2.4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 （レジリエント）な農業を実践する。</t>
  </si>
  <si>
    <t>2.5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</si>
  <si>
    <t>2.a　開発途上国、特に後発開発途上国における農業生産能力向上のために、国際協力の強化などを通じて、農村インフラ、農業研究・普及サービス、技術開発及び植物・家畜のジーン・バンクへの投資の拡大を図る。</t>
  </si>
  <si>
    <t>2.b　ドーハ開発ラウンドの決議に従い、すべての形態の農産物輸出補助金及び同等の効果を持つすべての輸出措置の並行的撤廃などを通じて、世界の農産物市場における貿易制限や歪みを是正及び防止する。</t>
  </si>
  <si>
    <t>2.c　食料価格の極端な変動に歯止めをかけるため、食料市場及びデリバティブ市場の適正な機能を確保するための措置を講じ、食料備蓄などの市場情報への適時のアクセスを容易にする。</t>
  </si>
  <si>
    <t>3.1　2030年までに、世界の妊産婦の死亡率を出生10万人当たり70人未満に削減する。</t>
  </si>
  <si>
    <t>3.2　すべての国が新生児死亡率を少なくとも出生1,000件中12件以下まで減らし、5歳以下死亡率を少なくとも出生1,000件中25件以下まで減らすことを目指し、2030年までに、新生児及び5歳未満児の予防可能な死亡を根絶する。</t>
  </si>
  <si>
    <t>3.3　2030年までに、エイズ、結核、マラリア及び顧みられない熱帯病といった伝染病を根絶するとともに肝炎、水系感染症及びその他の感染症に対処する。</t>
  </si>
  <si>
    <t>3.4　2030年までに、非感染性疾患による若年死亡率を、予防や治療を通じて3分の1減少させ、精神保健及び福祉を促進する。</t>
  </si>
  <si>
    <t>3.5　薬物乱用やアルコールの有害な摂取を含む、物質乱用の防止・治療を強化する。</t>
  </si>
  <si>
    <t>3.6　2020年までに、世界の道路交通事故による死傷者を半減させる。</t>
  </si>
  <si>
    <t>3.7　2030年までに、家族計画、情報・教育及び性と生殖に関する健康の国家戦略・計画への組み入れを含む、性と生殖に関する保健サービスをすべての人々が利用できるようにする。</t>
  </si>
  <si>
    <t>3.8　すべ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</si>
  <si>
    <t>3.9　2030年までに、有害化学物質、ならびに大気、水質及び土壌の汚染による死亡及び疾病の件数を大幅に減少させる。</t>
  </si>
  <si>
    <t>3.a　すべての国々において、たばこの規制に関する世界保健機関枠組条約の実施を適宜強化する。</t>
  </si>
  <si>
    <t>3.b　主に開発途上国に影響を及ぼす感染性及び非感染性疾患のワクチン及び医薬品の研究開発を支援する。また、知的所有権の貿易関連の側面に関する協定（TRIPS 協定） 及び公衆の健康に関するドーハ宣言に従い、安価な必須医薬品及びワクチンへのアク セスを提供する。同宣言は公衆衛生保護及び、特にすべての人々への医薬品のアクセス提供にかかわる「知的所有権の貿易関連の側面に関する協定（TRIPS 協定）」の柔軟性に関する規定を最大限に行使する開発途上国の権利を確約したものである。</t>
  </si>
  <si>
    <t>3.c　開発途上国、特に後発開発途上国及び小島嶼開発途上国において保健財政及び保健人材の採用、能力開発・訓練及び定着を大幅に拡大させる。</t>
  </si>
  <si>
    <t>3.d　すべての国々、特に開発途上国の国家・世界規模な健康危険因子の早期警告、危険因子緩和及び危険因子管理のための能力を強化する。</t>
  </si>
  <si>
    <t>4.1　2030年までに、すべての子どもが男女の区別なく、適切かつ効果的な学習成果をもたらす、無償かつ公正で質の高い初等教育及び中等教育を修了できるようにする。</t>
  </si>
  <si>
    <t>4.2　2030年までに、すべての子どもが男女の区別なく、質の高い乳幼児の発達・ケア及び就学前教育にアクセスすることにより、初等教育を受ける準備が整うようにする。</t>
  </si>
  <si>
    <t>4.3　2030年までに、すべての人々が男女の区別なく、手の届く質の高い技術教育・職業教育及び大学を含む高等教育への平等なアクセスを得られるようにする。</t>
  </si>
  <si>
    <t>4.4　2030年までに、技術的・職業的スキルなど、雇用、働きがいのある人間らしい仕事及び起業に必要な技能を備えた若者と成人の割合を大幅に増加させる。</t>
  </si>
  <si>
    <t>4.5　2030年までに、教育におけるジェンダー格差を無くし、障害者、先住民及び脆弱な立場にある子どもなど、脆弱層があらゆるレベルの教育や職業訓練に平等にアクセスできるようにする。</t>
  </si>
  <si>
    <t>4.6　2030年までに、すべての若者及び大多数（男女ともに）の成人が、読み書き能力及び基本的計算能力を身に付けられるようにする。</t>
  </si>
  <si>
    <t>4.7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</si>
  <si>
    <t>4.a　子ども、障害及びジェンダーに配慮した教育施設を構築・改良し、すべての人々に安全で非暴力的、包摂的、効果的な学習環境を提供できるようにする。</t>
  </si>
  <si>
    <t>4.b　2020年までに、開発途上国、特に後発開発途上国及び小島嶼開発途上国、ならびにアフリカ諸国を対象とした、職業訓練、情報通信技術（ICT）、技術・工学・科学プログラムなど、先進国及びその他の開発途上国における高等教育の奨学金の件数を全世界で大幅に増加させる。</t>
  </si>
  <si>
    <t>4.c　2030年までに、開発途上国、特に後発開発途上国及び小島嶼開発途上国における教員研修のための国際協力などを通じて、質の高い教員の数を大幅に増加させる。</t>
  </si>
  <si>
    <t>5.1　あらゆる場所におけるすべての女性及び女児に対するあらゆる形態の差別を撤廃する。</t>
  </si>
  <si>
    <t>5.2　人身売買や性的、その他の種類の搾取など、すべての女性及び女児に対する、公共・私的空間におけるあらゆる形態の暴力を排除する。</t>
  </si>
  <si>
    <t>5.3　未成年者の結婚、早期結婚、強制結婚及び女性器切除など、あらゆる有害な慣行を撤廃する。</t>
  </si>
  <si>
    <t>5.4　公共のサービス、インフラ及び社会保障政策の提供、ならびに各国の状況に応じた世帯・家族内における責任分担を通じて、無報酬の育児・介護や家事労働を認識・評価する。</t>
  </si>
  <si>
    <t>5.5　政治、経済、公共分野でのあらゆるレベルの意思決定において、完全かつ効果的な女性の参画及び平等なリーダーシップの機会を確保する。</t>
  </si>
  <si>
    <t>5.6　国際人口・開発会議（ICPD）の行動計画及び北京行動綱領、ならびにこれらの検証会議の成果文書に従い、性と生殖に関する健康及び権利への普遍的アクセスを確保する。</t>
  </si>
  <si>
    <t>5.a 女性に対し、経済的資源に対する同等の権利、ならびに各国法に従い、オーナーシップ及び土地その他の財産、金融サービス、相続財産、天然資源に対するアクセスを与えるための改革に着手する。</t>
  </si>
  <si>
    <t>5.b　女性の能力強化促進のため、ICTをはじめとする実現技術の活用を強化する。</t>
  </si>
  <si>
    <t>5.c　ジェンダー平等の促進、ならびにすべての女性及び女子のあらゆるレベルでの能力強化のための適正な政策及び拘束力のある法規を導入・強化する。</t>
  </si>
  <si>
    <t>6.1　2030年までに、すべての人々の、安全で安価な飲料水の普遍的かつ衡平なアクセスを達成する。</t>
  </si>
  <si>
    <t>6.2　2030年までに、すべての人々の、適切かつ平等な下水施設・衛生施設へのアクセスを達成し、野外での排泄をなくす。女性及び女児、ならびに脆弱な立場にある人々のニーズに特に注意を払う。</t>
  </si>
  <si>
    <t>6.3　2030年までに、汚染の減少、投棄の廃絶と有害な化学物・物質の放出の最小化、未処理の排水の割合半減及び再生利用と安全な再利用の世界的規模で大幅に増加させることにより、水質を改善する。</t>
  </si>
  <si>
    <t>6.4　2030年までに、全セクターにおいて水利用の効率を大幅に改善し、淡水の持続可能な採取及び供給を確保し水不足に対処するとともに、水不足に悩む人々の数を大幅に減少させる。</t>
  </si>
  <si>
    <t>6.5　2030年までに、国境を越えた適切な協力を含む、あらゆるレベルでの統合水資源管理を実施する。</t>
  </si>
  <si>
    <t>6.6　2020年までに、山地、森林、湿地、河川、帯水層、湖沼を含む水に関連する生態系の保護・回復を行う。</t>
  </si>
  <si>
    <t>6.a　2030年までに、集水、海水淡水化、水の効率的利用、排水処理、リサイクル・再利用技術を含む開発途上国における水と衛生分野での活動と計画を対象とした国際協力と能力構築支援を拡大する。</t>
  </si>
  <si>
    <t>6.b　水と衛生の管理向上における地域コミュニティの参加を支援・強化する。</t>
  </si>
  <si>
    <t>7.1　2030年までに、安価かつ信頼できる現代的エネルギーサービスへの普遍的アクセスを確保する。</t>
  </si>
  <si>
    <t>7.2　2030年までに、世界のエネルギーミックスにおける再生可能エネルギーの割合を大幅に拡大させる。</t>
  </si>
  <si>
    <t>7.3　2030年までに、世界全体のエネルギー効率の改善率を倍増させる。</t>
  </si>
  <si>
    <t>7.a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</si>
  <si>
    <t>7.b　2030年までに、各々の支援プログラムに沿って開発途上国、特に後発開発途上国及び小島嶼開発途上国、内陸開発途上国のすべての人々に現代的で持続可能なエネルギーサービスを供給できるよう、インフラ拡大と技術向上を行う。</t>
  </si>
  <si>
    <t>8.1　各国の状況に応じて、一人当たり経済成長率を持続させる。特に後発開発途上国は少なくとも年率7%の成長率を保つ。</t>
  </si>
  <si>
    <t>8.2　高付加価値セクターや労働集約型セクターに重点を置くことなどにより、多様化、技術向上及びイノベーションを通じた高いレベルの経済生産性を達成する。</t>
  </si>
  <si>
    <t>8.3　生産活動や適切な雇用創出、起業、創造性及びイノベーションを支援する開発重視型の政策を促進するとともに、金融サービスへのアクセス改善などを通じて中小零細企業の設立や成長を奨励する。</t>
  </si>
  <si>
    <t>8.4　2030年までに、世界の消費と生産における資源効率を漸進的に改善させ、先進国主導の下、持続可能な消費と生産に関する10年計画枠組みに従い、経済成長と環境悪化の分断を図る。</t>
  </si>
  <si>
    <t>8.5　2030年までに、若者や障害者を含むすべての男性及び女性の、完全かつ生産的な雇用及び働きがいのある人間らしい仕事、ならびに同一労働同一賃金を達成する。</t>
  </si>
  <si>
    <t>8.6　2020年までに、就労、就学及び職業訓練のいずれも行っていない若者の割合を大幅に減らす。</t>
  </si>
  <si>
    <t>8.7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t>
  </si>
  <si>
    <t>8.8　移住労働者、特に女性の移住労働者や不安定な雇用状態にある労働者など、すべての労働者の権利を保護し、安全・安心な労働環境を促進する。</t>
  </si>
  <si>
    <t>8.9　2030年までに、雇用創出、地方の文化振興・産品販促につながる持続可能な観光業を促進するための政策を立案し実施する。</t>
  </si>
  <si>
    <t>8.10 国内の金融機関の能力を強化し、すべての人々の銀行取引、保険及び金融サービスへのアクセスを促進・拡大する。</t>
  </si>
  <si>
    <t>8.a　後発開発途上国への貿易関連技術支援のための拡大統合フレームワーク（EIF）などを通じた支援を含む、開発途上国、特に後発開発途上国に対する貿易のための援助を拡大する。</t>
  </si>
  <si>
    <t>8.b　2020年までに、若年雇用のための世界的戦略及び国際労働機関（ILO）の仕事に関する世界協定の実施を展開・運用化する。</t>
  </si>
  <si>
    <t>9.1　すべての人々に安価で公平なアクセスに重点を置いた経済発展と人間の福祉を支援するために、地域・越境インフラを含む質の高い、信頼でき、持続可能かつ強靱（レジリエント）なインフラを開発する。</t>
  </si>
  <si>
    <t>9.2　包摂的かつ持続可能な産業化を促進し、2030年までに各国の状況に応じて雇用及びGDPに占める産業セクターの割合を大幅に増加させる。後発開発途上国については同割合を倍増させる。</t>
  </si>
  <si>
    <t>9.3　特に開発途上国における小規模の製造業その他の企業の、安価な資金貸付などの金融サービスやバリューチェーン及び市場への統合へのアクセスを拡大する。</t>
  </si>
  <si>
    <t>9.4　2030年までに、資源利用効率の向上とクリーン技術及び環境に配慮した技術・産業プロセスの導入拡大を通じたインフラ改良や産業改善により、持続可能性を向上させる。すべての国々は各国の能力に応じた取組を行う。</t>
  </si>
  <si>
    <t>9.5　2030年までにイノベーションを促進させることや100万人当たりの研究開発従事者数を大幅に増加させ、また官民研究開発の支出を拡大させるなど、開発途上国をはじめとするすべての国々の産業セクターにおける科学研究を促進し、技術能力を向上させる。</t>
  </si>
  <si>
    <t>9.a　アフリカ諸国、後発開発途上国、内陸開発途上国及び小島嶼開発途上国への金融・テクノロジー・技術の支援強化を通じて、開発途上国における持続可能かつ強靱（レジリエント）なインフラ開発を促進する。</t>
  </si>
  <si>
    <t>9.b　産業の多様化や商品への付加価値創造などに資する政策環境の確保などを通じて、開発途上国の国内における技術開発、研究及びイノベーションを支援する。</t>
  </si>
  <si>
    <t>9.c　後発開発途上国において情報通信技術へのアクセスを大幅に向上させ、2020年までに普遍的かつ安価なインターネット・アクセスを提供できるよう図る。</t>
  </si>
  <si>
    <t>10.1　2030年までに、各国の所得下位40%の所得成長率について、国内平均を上回る数値を漸進的に達成し、持続させる。</t>
  </si>
  <si>
    <t>10.2　2030年までに、年齢、性別、障害、人種、民族、出自、宗教、あるいは経済的地位その他の状況に関わりなく、すべての人々の能力強化及び社会的、経済的及び政治的な包含を促進する。</t>
  </si>
  <si>
    <t>10.3　差別的な法律、政策及び慣行の撤廃、ならびに適切な関連法規、政策、行動の促進などを通じて、機会均等を確保し、成果の不平等を是正する。</t>
  </si>
  <si>
    <t>10.4　税制、賃金、社会保障政策をはじめとする政策を導入し、平等の拡大を漸進的に達成する。</t>
  </si>
  <si>
    <t>10.5　世界金融市場と金融機関に対する規制とモニタリングを改善し、こうした規制の実施を強化する。</t>
  </si>
  <si>
    <t>10.6　地球規模の国際経済・金融制度の意思決定における開発途上国の参加や発言力を拡大させることにより、より効果的で信用力があり、説明責任のある正当な制度を実現する。</t>
  </si>
  <si>
    <t>10.7　計画に基づき良く管理された移民政策の実施などを通じて、秩序のとれた、安全で規則的かつ責任ある移住や流動性を促進する。</t>
  </si>
  <si>
    <t>10.a　世界貿易機関（WTO）協定に従い、開発途上国、特に後発開発途上国に対する特別かつ異なる待遇の原則を実施する。</t>
  </si>
  <si>
    <t>10.b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</si>
  <si>
    <t>10.c　2030年までに、移住労働者による送金コストを3%未満に引き下げ、コストが5%を越える送金経路を撤廃する。</t>
  </si>
  <si>
    <t>11.1　2030年までに、すべての人々の、適切、安全かつ安価な住宅及び基本的サービスへのアクセスを確保し、スラムを改善する。</t>
  </si>
  <si>
    <t>11.2　2030年までに、脆弱な立場にある人々、女性、子ども、障害者及び高齢者のニーズに特に配慮し、公共交通機関の拡大などを通じた交通の安全性改善により、すべての人々に、安全かつ安価で容易に利用できる、持続可能な輸送システムへのアクセスを提供する。</t>
  </si>
  <si>
    <t>11.3　2030年までに、包摂的かつ持続可能な都市化を促進し、すべての国々の参加型、包摂的かつ持続可能な人間居住計画・管理の能力を強化する。</t>
  </si>
  <si>
    <t>11.4　世界の文化遺産及び自然遺産の保護・保全の努力を強化する。</t>
  </si>
  <si>
    <t>11.5　2030年までに、貧困層及び脆弱な立場にある人々の保護に焦点をあてながら、水関連災害などの災害による死者や被災者数を大幅に削減し、世界の国内総生産比で直接的経済損失を大幅に減らす。</t>
  </si>
  <si>
    <t>11.6　2030年までに、大気の質及び一般並びにその他の廃棄物の管理に特別な注意を払うことによるものを含め、都市の一人当たりの環境上の悪影響を軽減する。</t>
  </si>
  <si>
    <t>11.7　2030年までに、女性、子ども、高齢者及び障害者を含め、人々に安全で包摂的かつ利用が容易な緑地や公共スペースへの普遍的アクセスを提供する。</t>
  </si>
  <si>
    <t>11.a　各国・地域規模の開発計画の強化を通じて、経済、社会、環境面における都市部、都市周辺部及び農村部間の良好なつながりを支援する。</t>
  </si>
  <si>
    <t>11.b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</si>
  <si>
    <t>11.c　財政的及び技術的な支援などを通じて、後発開発途上国における現地の資材を用いた、持続可能かつ強靱（レジリエント）な建造物の整備を支援する。</t>
  </si>
  <si>
    <t>12.1　開発途上国の開発状況や能力を勘案しつつ、持続可能な消費と生産に関する10年計画枠組み（10YFP）を実施し、先進国主導の下、すべての国々が対策を講じる。</t>
  </si>
  <si>
    <t>12.2　2030年までに天然資源の持続可能な管理及び効率的な利用を達成する。</t>
  </si>
  <si>
    <t>12.3　2030年までに小売・消費レベルにおける世界全体の一人当たりの食料の廃棄を半減させ、収穫後損失などの生産・サプライチェーンにおける食品ロスを減少させる。</t>
  </si>
  <si>
    <t>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t>
  </si>
  <si>
    <t>12.5　2030年までに、廃棄物の発生防止、削減、再生利用及び再利用により、廃棄物の発生を大幅に削減する。</t>
  </si>
  <si>
    <t>12.6　特に大企業や多国籍企業などの企業に対し、持続可能な取り組みを導入し、持続可能性に関する情報を定期報告に盛り込むよう奨励する。</t>
  </si>
  <si>
    <t>12.7　国内の政策や優先事項に従って持続可能な公共調達の慣行を促進する。</t>
  </si>
  <si>
    <t>12.8　2030年までに、人々があらゆる場所において、持続可能な開発及び自然と調和したライフスタイルに関する情報と意識を持つようにする。</t>
  </si>
  <si>
    <t>12.a　開発途上国に対し、より持続可能な消費・生産形態の促進のための科学的・技術的能力の強化を支援する。</t>
  </si>
  <si>
    <t>12.b　雇用創出、地方の文化振興・産品販促につながる持続可能な観光業に対して持続可能な開発がもたらす影響を測定する手法を開発・導入する。</t>
  </si>
  <si>
    <t>12.c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</si>
  <si>
    <t>13.1　すべての国々において、気候関連災害や自然災害に対する強靱性（レジリエンス）及び適応の能力を強化する。</t>
  </si>
  <si>
    <t>13.2　気候変動対策を国別の政策、戦略及び計画に盛り込む。</t>
  </si>
  <si>
    <t>13.3　気候変動の緩和、適応、影響軽減及び早期警戒に関する教育、啓発、人的能力及び制度機能を改善する。</t>
  </si>
  <si>
    <t>13.a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</si>
  <si>
    <t>13.b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</si>
  <si>
    <t>14.1　2025年までに、海洋ごみや富栄養化を含む、特に陸上活動による汚染など、あらゆる種類の海洋汚染を防止し、大幅に削減する。</t>
  </si>
  <si>
    <t>14.2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</si>
  <si>
    <t>14.3　あらゆるレベルでの科学的協力の促進などを通じて、海洋酸性化の影響を最小限化し、対処する。</t>
  </si>
  <si>
    <t>14.4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</si>
  <si>
    <t>14.5　2020年までに、国内法及び国際法に則り、最大限入手可能な科学情報に基づいて、少なくとも沿岸域及び海域の10パーセントを保全する。</t>
  </si>
  <si>
    <t>14.6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2。</t>
  </si>
  <si>
    <t>14.7　2030年までに、漁業、水産養殖及び観光の持続可能な管理などを通じ、小島嶼開発途上国及び後発開発途上国の海洋資源の持続的な利用による経済的便益を増大させる。</t>
  </si>
  <si>
    <t>14.a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</si>
  <si>
    <t>14.b　小規模・沿岸零細漁業者に対し、海洋資源及び市場へのアクセスを提供する。</t>
  </si>
  <si>
    <t>14.c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</si>
  <si>
    <t>15.1　2020年までに、国際協定の下での義務に則って、森林、湿地、山地及び乾燥地をはじめとする陸域生態系と内陸淡水生態系及びそれらのサービスの保全、回復及び持続可能な利用を確保する。</t>
  </si>
  <si>
    <t>15.2　2020年までに、あらゆる種類の森林の持続可能な経営の実施を促進し、森林減少を阻止し、劣化した森林を回復し、世界全体で新規植林及び再植林を大幅に増加させる。</t>
  </si>
  <si>
    <t>15.3　2030年までに、砂漠化に対処し、砂漠化、干ばつ及び洪水の影響を受けた土地などの劣化した土地と土壌を回復し、土地劣化に荷担しない世界の達成に尽力する。</t>
  </si>
  <si>
    <t>15.4　2030年までに持続可能な開発に不可欠な便益をもたらす山地生態系の能力を強化するため、生物多様性を含む山地生態系の保全を確実に行う。</t>
  </si>
  <si>
    <t>15.5　自然生息地の劣化を抑制し、生物多様性の損失を阻止し、2020年までに絶滅危惧種を保護し、また絶滅防止するための緊急かつ意味のある対策を講じる。</t>
  </si>
  <si>
    <t>15.6　国際合意に基づき、遺伝資源の利用から生ずる利益の公正かつ衡平な配分を推進するとともに、遺伝資源への適切なアクセスを推進する。</t>
  </si>
  <si>
    <t>15.7　保護の対象となっている動植物種の密猟及び違法取引を撲滅するための緊急対策を講じるとともに、違法な野生生物製品の需要と供給の両面に対処する。</t>
  </si>
  <si>
    <t>15.8　2020年までに、外来種の侵入を防止するとともに、これらの種による陸域・海洋生態系への影響を大幅に減少させるための対策を導入し、さらに優先種の駆除または根絶を行う。</t>
  </si>
  <si>
    <t>15.9　2020年までに、生態系と生物多様性の価値を、国や地方の計画策定、開発プロセス及び貧困削減のための戦略及び会計に組み込む。</t>
  </si>
  <si>
    <t>15.a　生物多様性と生態系の保全と持続的な利用のために、あらゆる資金源からの資金の 動員及び大幅な増額を行う。</t>
  </si>
  <si>
    <t>15.b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</si>
  <si>
    <t>15.c　持続的な生計機会を追求するために地域コミュニティの能力向上を図る等、保護種の密猟及び違法な取引に対処するための努力に対する世界的な支援を強化する。</t>
  </si>
  <si>
    <t>16.1　あらゆる場所において、すべての形態の暴力及び暴力に関連する死亡率を大幅に減少させる。</t>
  </si>
  <si>
    <t>16.2　子どもに対する虐待、搾取、取引及びあらゆる形態の暴力及び拷問を撲滅する。</t>
  </si>
  <si>
    <t>16.3　国家及び国際的なレベルでの法の支配を促進し、すべての人々に司法への平等なアクセスを提供する。</t>
  </si>
  <si>
    <t>16.4　2030年までに、違法な資金及び武器の取引を大幅に減少させ、奪われた財産の回復及び返還を強化し、あらゆる形態の組織犯罪を根絶する。</t>
  </si>
  <si>
    <t>16.5　あらゆる形態の汚職や贈賄を大幅に減少させる。</t>
  </si>
  <si>
    <t>16.6　あらゆるレベルにおいて、有効で説明責任のある透明性の高い公共機関を発展させる。</t>
  </si>
  <si>
    <t>16.7　あらゆるレベルにおいて、対応的、包摂的、参加型及び代表的な意思決定を確保する。</t>
  </si>
  <si>
    <t>16.8　グローバル・ガバナンス機関への開発途上国の参加を拡大・強化する。</t>
  </si>
  <si>
    <t>16.9　2030年までに、すべての人々に出生登録を含む法的な身分証明を提供する。</t>
  </si>
  <si>
    <t>16.10 国内法規及び国際協定に従い、情報への公共アクセスを確保し、基本的自由を保障する。</t>
  </si>
  <si>
    <t>16.a　特に開発途上国において、暴力の防止とテロリズム・犯罪の撲滅に関するあらゆるレベルでの能力構築のため、国際協力などを通じて関連国家機関を強化する。</t>
  </si>
  <si>
    <t>16.b　持続可能な開発のための非差別的な法規及び政策を推進し、実施する。</t>
  </si>
  <si>
    <t>資金</t>
  </si>
  <si>
    <t>17.1　課税及び徴税能力の向上のため、開発途上国への国際的な支援なども通じて、国内資源の動員を強化する。</t>
  </si>
  <si>
    <t>17.2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</si>
  <si>
    <t>17.3　複数の財源から、開発途上国のための追加的資金源を動員する。</t>
  </si>
  <si>
    <t>17.4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</si>
  <si>
    <t>17.5　後発開発途上国のための投資促進枠組みを導入及び実施する。</t>
  </si>
  <si>
    <t>技術【軍科協、国地環境、国地総:全般】</t>
  </si>
  <si>
    <t>能力構築【国協企、国協総】</t>
  </si>
  <si>
    <t>貿易【経国貿】</t>
  </si>
  <si>
    <t>政策・制度的整合性</t>
  </si>
  <si>
    <t>マルチステークホルダー・パートナーシップ</t>
  </si>
  <si>
    <t>データ、モニタリング、説明責任</t>
  </si>
  <si>
    <t>17.6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phoneticPr fontId="1"/>
  </si>
  <si>
    <t>17.7　開発途上国に対し、譲許的・特恵的条件などの相互に合意した有利な条件の下で、環境に配慮した技術の開発、移転、普及及び拡散を促進する。</t>
    <phoneticPr fontId="1"/>
  </si>
  <si>
    <t>17.8　2017年までに、後発開発途上国のための技術バンク及び科学技術イノベーション能力構築メカニズムを完全運用させ、情報通信技術（ICT）をはじめとする実現技術の利用を強化する。</t>
    <phoneticPr fontId="1"/>
  </si>
  <si>
    <t>17.9　すべての持続可能な開発目標を実施するための国家計画を支援するべく、南北協力、南南協力及び三角協力などを通じて、開発途上国における効果的かつ的をしぼった能力構築の実施に対する国際的な支援を強化する。</t>
    <phoneticPr fontId="1"/>
  </si>
  <si>
    <t>17.10 ドーハ・ラウンド（DDA）交渉の結果を含めたWTOの下での普遍的でルールに基づいた、差別的でない、公平な多角的貿易体制を促進する。</t>
    <phoneticPr fontId="1"/>
  </si>
  <si>
    <t>17.11 開発途上国による輸出を大幅に増加させ、特に2020年までに世界の輸出に占める後発開発途上国のシェアを倍増させる。</t>
    <phoneticPr fontId="1"/>
  </si>
  <si>
    <t>17.12 後発開発途上国からの輸入に対する特恵的な原産地規則が透明で簡略的かつ市場アクセスの円滑化に寄与するものとなるようにすることを含む世界貿易機関（WTO）の決定に矛盾しない形で、すべての後発開発途上国に対し、永続的な無税・無枠の市場アクセスを適時実施する。</t>
    <phoneticPr fontId="1"/>
  </si>
  <si>
    <t>17.13 政策協調や政策の首尾一貫性などを通じて、世界的なマクロ経済の安定を促進する。</t>
    <phoneticPr fontId="1"/>
  </si>
  <si>
    <t>17.14 持続可能な開発のための政策の一貫性を強化する。</t>
    <phoneticPr fontId="1"/>
  </si>
  <si>
    <t>17.15 貧困撲滅と持続可能な開発のための政策の確立・実施にあたっては、各国の政策空間及びリーダーシップを尊重する。</t>
    <phoneticPr fontId="1"/>
  </si>
  <si>
    <t>17.16 すべ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phoneticPr fontId="1"/>
  </si>
  <si>
    <t>17.17 さまざまなパートナーシップの経験や資源戦略を基にした、効果的な公的、官民、市民社会のパートナーシップを奨励・推進する。</t>
    <phoneticPr fontId="1"/>
  </si>
  <si>
    <t>17.18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phoneticPr fontId="1"/>
  </si>
  <si>
    <t>17.19 2030年までに、持続可能な開発の進捗状況を測るGDP以外の尺度を開発する既存の取組を更に前進させ、開発途上国における統計に関する能力構築を支援する。</t>
    <phoneticPr fontId="1"/>
  </si>
  <si>
    <t>あらゆる年齢のすべての人々の健康的な生活を確保し、福祉を促進する</t>
    <phoneticPr fontId="1"/>
  </si>
  <si>
    <t>すべての人に包摂的かつ公正な質の高い教育を確保し、生涯学習の機会を促進する</t>
    <phoneticPr fontId="1"/>
  </si>
  <si>
    <t>ジェンダー平等を達成し、すべての女性及び女児の能力強化を行う</t>
    <phoneticPr fontId="1"/>
  </si>
  <si>
    <t>すべての人々の水と衛生の利用可能性と持続可能な管理を確保する</t>
    <phoneticPr fontId="1"/>
  </si>
  <si>
    <t>すべての人々の、安価かつ信頼できる持続可能な近代的エネルギーへのアクセスを確保する</t>
    <phoneticPr fontId="1"/>
  </si>
  <si>
    <t>包摂的かつ持続可能な経済成長及びすべての人々の完全かつ生産的な雇用と働きがいのある人間らしい雇用（ディーセント・ワーク）を促進する</t>
    <phoneticPr fontId="1"/>
  </si>
  <si>
    <t>強靱（レジリエント）なインフラ構築、包摂的かつ持続可能な産業化の促進及びイノベーションの推進を図る</t>
    <phoneticPr fontId="1"/>
  </si>
  <si>
    <t>各国内及び各国間の不平等を是正する</t>
    <phoneticPr fontId="1"/>
  </si>
  <si>
    <t>包摂的で安全かつ強靱（レジリエント）で持続可能な都市及び人間居住を実現する</t>
    <phoneticPr fontId="1"/>
  </si>
  <si>
    <t>持続可能な生産消費形態を確保する</t>
    <phoneticPr fontId="1"/>
  </si>
  <si>
    <t>持続可能な開発のために海洋・海洋資源を保全し、持続可能な形で利用する</t>
    <phoneticPr fontId="1"/>
  </si>
  <si>
    <t>陸域生態系の保護、回復、持続可能な利用の推進、持続可能な森林の経営、砂漠化への対処、ならびに土地の劣化の阻止・回復及び生物多様性の損失を阻止する</t>
    <phoneticPr fontId="1"/>
  </si>
  <si>
    <t>持続可能な開発のための平和で包摂的な社会を促進し、すべての人々に司法へのアクセスを提供し、あらゆるレベルにおいて効果的で説明責任のある包摂的な制度を構築する</t>
    <phoneticPr fontId="1"/>
  </si>
  <si>
    <t>持続可能な開発のための実施手段を強化し、グローバル・パートナーシップを活性化する</t>
    <phoneticPr fontId="1"/>
  </si>
  <si>
    <t>あらゆる場所のあらゆる形態の貧困を終わらせる</t>
    <phoneticPr fontId="1"/>
  </si>
  <si>
    <t>飢餓を終わらせ、食料安全保障及び栄養改善を実現し、持続可能な農業を促進する</t>
    <phoneticPr fontId="1"/>
  </si>
  <si>
    <t>気候変動及びその影響を軽減するための緊急対策を講じる</t>
    <phoneticPr fontId="1"/>
  </si>
  <si>
    <t>Target No.</t>
    <phoneticPr fontId="1"/>
  </si>
  <si>
    <t>169
Target</t>
    <phoneticPr fontId="1"/>
  </si>
  <si>
    <t>17-SDGｓ</t>
    <phoneticPr fontId="1"/>
  </si>
  <si>
    <t>SDGsの169ターゲット文書</t>
    <rPh sb="13" eb="15">
      <t>ブンショ</t>
    </rPh>
    <phoneticPr fontId="1"/>
  </si>
  <si>
    <t>文頭部分</t>
    <rPh sb="0" eb="2">
      <t>ブントウ</t>
    </rPh>
    <rPh sb="2" eb="4">
      <t>ブブン</t>
    </rPh>
    <phoneticPr fontId="1"/>
  </si>
  <si>
    <t>評価</t>
    <rPh sb="0" eb="2">
      <t>ヒョウカ</t>
    </rPh>
    <phoneticPr fontId="1"/>
  </si>
  <si>
    <t>P(x)</t>
    <phoneticPr fontId="1"/>
  </si>
  <si>
    <t>SDGs</t>
    <phoneticPr fontId="1"/>
  </si>
  <si>
    <t>max</t>
    <phoneticPr fontId="1"/>
  </si>
  <si>
    <t>番号</t>
    <rPh sb="0" eb="2">
      <t>バンゴウ</t>
    </rPh>
    <phoneticPr fontId="1"/>
  </si>
  <si>
    <t>SGDｓ１６９項目語句検索ツール</t>
    <rPh sb="7" eb="9">
      <t>コウモク</t>
    </rPh>
    <rPh sb="9" eb="11">
      <t>ゴク</t>
    </rPh>
    <rPh sb="11" eb="13">
      <t>ケンサク</t>
    </rPh>
    <phoneticPr fontId="1"/>
  </si>
  <si>
    <t>SDGs</t>
    <phoneticPr fontId="1"/>
  </si>
  <si>
    <t>貧困をなくそう</t>
    <rPh sb="0" eb="2">
      <t>ヒンコン</t>
    </rPh>
    <phoneticPr fontId="1"/>
  </si>
  <si>
    <t>飢餓をゼロに</t>
    <rPh sb="0" eb="2">
      <t>キガ</t>
    </rPh>
    <phoneticPr fontId="1"/>
  </si>
  <si>
    <t>健康と福祉</t>
    <rPh sb="0" eb="2">
      <t>ケンコウ</t>
    </rPh>
    <rPh sb="3" eb="5">
      <t>フクシ</t>
    </rPh>
    <phoneticPr fontId="1"/>
  </si>
  <si>
    <t>質の高い教育</t>
    <rPh sb="0" eb="1">
      <t>シツ</t>
    </rPh>
    <rPh sb="2" eb="3">
      <t>タカ</t>
    </rPh>
    <rPh sb="4" eb="6">
      <t>キョウイク</t>
    </rPh>
    <phoneticPr fontId="1"/>
  </si>
  <si>
    <t>ジェンダー・平等</t>
    <rPh sb="6" eb="8">
      <t>ビョウドウ</t>
    </rPh>
    <phoneticPr fontId="1"/>
  </si>
  <si>
    <t>安全な水・トイレ</t>
    <rPh sb="0" eb="2">
      <t>アンゼン</t>
    </rPh>
    <rPh sb="3" eb="4">
      <t>ミズ</t>
    </rPh>
    <phoneticPr fontId="1"/>
  </si>
  <si>
    <t>エネルギーとクリーン</t>
    <phoneticPr fontId="1"/>
  </si>
  <si>
    <t>働きがい・経済</t>
    <rPh sb="0" eb="1">
      <t>ハタラ</t>
    </rPh>
    <rPh sb="5" eb="7">
      <t>ケイザイ</t>
    </rPh>
    <phoneticPr fontId="1"/>
  </si>
  <si>
    <t>産業と技術革新</t>
    <rPh sb="0" eb="2">
      <t>サンギョウ</t>
    </rPh>
    <rPh sb="3" eb="5">
      <t>ギジュツ</t>
    </rPh>
    <rPh sb="5" eb="7">
      <t>カクシン</t>
    </rPh>
    <phoneticPr fontId="1"/>
  </si>
  <si>
    <t>不平等をなくす</t>
    <rPh sb="0" eb="3">
      <t>フビョウドウ</t>
    </rPh>
    <phoneticPr fontId="1"/>
  </si>
  <si>
    <t>つくる責任・つかう責任</t>
    <rPh sb="3" eb="5">
      <t>セキニン</t>
    </rPh>
    <rPh sb="9" eb="11">
      <t>セキニン</t>
    </rPh>
    <phoneticPr fontId="1"/>
  </si>
  <si>
    <t>ストップ気候変動</t>
    <rPh sb="4" eb="6">
      <t>キコウ</t>
    </rPh>
    <rPh sb="6" eb="8">
      <t>ヘンドウ</t>
    </rPh>
    <phoneticPr fontId="1"/>
  </si>
  <si>
    <t>海の豊かさを守る</t>
    <rPh sb="0" eb="1">
      <t>ウミ</t>
    </rPh>
    <rPh sb="2" eb="3">
      <t>ユタ</t>
    </rPh>
    <rPh sb="6" eb="7">
      <t>マモ</t>
    </rPh>
    <phoneticPr fontId="1"/>
  </si>
  <si>
    <t>陸の豊かさを守る</t>
    <rPh sb="0" eb="1">
      <t>リク</t>
    </rPh>
    <rPh sb="2" eb="3">
      <t>ユタ</t>
    </rPh>
    <rPh sb="6" eb="7">
      <t>マモ</t>
    </rPh>
    <phoneticPr fontId="1"/>
  </si>
  <si>
    <t>平和と公正</t>
    <rPh sb="0" eb="2">
      <t>ヘイワ</t>
    </rPh>
    <rPh sb="3" eb="5">
      <t>コウセイ</t>
    </rPh>
    <phoneticPr fontId="1"/>
  </si>
  <si>
    <t>連携活動</t>
    <rPh sb="0" eb="2">
      <t>レンケイ</t>
    </rPh>
    <rPh sb="2" eb="4">
      <t>カツドウ</t>
    </rPh>
    <phoneticPr fontId="1"/>
  </si>
  <si>
    <t>SDGs</t>
    <phoneticPr fontId="1"/>
  </si>
  <si>
    <t>番</t>
    <rPh sb="0" eb="1">
      <t>バン</t>
    </rPh>
    <phoneticPr fontId="1"/>
  </si>
  <si>
    <t>ここより下は、計算処理部分です</t>
    <rPh sb="4" eb="5">
      <t>シタ</t>
    </rPh>
    <rPh sb="7" eb="9">
      <t>ケイサン</t>
    </rPh>
    <rPh sb="9" eb="11">
      <t>ショリ</t>
    </rPh>
    <rPh sb="11" eb="13">
      <t>ブブン</t>
    </rPh>
    <phoneticPr fontId="1"/>
  </si>
  <si>
    <t>持続可能なまちづくり</t>
    <rPh sb="0" eb="2">
      <t>ジゾク</t>
    </rPh>
    <rPh sb="2" eb="4">
      <t>カノウ</t>
    </rPh>
    <phoneticPr fontId="1"/>
  </si>
  <si>
    <t>下の黄色のセルに活動を代表する語句を記入してください</t>
    <rPh sb="0" eb="1">
      <t>シタ</t>
    </rPh>
    <rPh sb="2" eb="4">
      <t>キイロ</t>
    </rPh>
    <rPh sb="8" eb="10">
      <t>カツドウ</t>
    </rPh>
    <rPh sb="11" eb="13">
      <t>ダイヒョウ</t>
    </rPh>
    <rPh sb="15" eb="17">
      <t>ゴク</t>
    </rPh>
    <rPh sb="18" eb="20">
      <t>キニュウ</t>
    </rPh>
    <phoneticPr fontId="1"/>
  </si>
  <si>
    <t>SGDs項目への対応判定結果</t>
    <rPh sb="4" eb="6">
      <t>コウモク</t>
    </rPh>
    <rPh sb="8" eb="10">
      <t>タイオウ</t>
    </rPh>
    <rPh sb="10" eb="12">
      <t>ハンテイ</t>
    </rPh>
    <rPh sb="12" eb="14">
      <t>ケッカ</t>
    </rPh>
    <phoneticPr fontId="2"/>
  </si>
  <si>
    <t>語句内容を修正し再入力するとさらに調べることができます。</t>
    <rPh sb="0" eb="2">
      <t>ゴク</t>
    </rPh>
    <rPh sb="2" eb="4">
      <t>ナイヨウ</t>
    </rPh>
    <rPh sb="5" eb="7">
      <t>シュウセイ</t>
    </rPh>
    <rPh sb="8" eb="11">
      <t>サイニュウリョク</t>
    </rPh>
    <rPh sb="17" eb="18">
      <t>シラ</t>
    </rPh>
    <phoneticPr fontId="2"/>
  </si>
  <si>
    <t>を中心として活動されている場合は</t>
    <rPh sb="1" eb="3">
      <t>チュウシン</t>
    </rPh>
    <rPh sb="6" eb="8">
      <t>カツドウ</t>
    </rPh>
    <rPh sb="13" eb="15">
      <t>バアイ</t>
    </rPh>
    <phoneticPr fontId="2"/>
  </si>
  <si>
    <t>に相当する分野の取り組みをされていると判定致します。</t>
    <rPh sb="1" eb="3">
      <t>ソウトウ</t>
    </rPh>
    <rPh sb="5" eb="7">
      <t>ブンヤ</t>
    </rPh>
    <rPh sb="8" eb="9">
      <t>ト</t>
    </rPh>
    <rPh sb="10" eb="11">
      <t>ク</t>
    </rPh>
    <rPh sb="19" eb="21">
      <t>ハンテイ</t>
    </rPh>
    <rPh sb="21" eb="22">
      <t>イタ</t>
    </rPh>
    <phoneticPr fontId="2"/>
  </si>
  <si>
    <t>ただいま入力された下記の語句</t>
    <rPh sb="4" eb="6">
      <t>ニュウリョク</t>
    </rPh>
    <rPh sb="9" eb="11">
      <t>カキ</t>
    </rPh>
    <rPh sb="12" eb="14">
      <t>ゴク</t>
    </rPh>
    <phoneticPr fontId="2"/>
  </si>
  <si>
    <t>この語句はまた、下の図のようにいくつかのSDGs項目番号に関係しています。</t>
    <rPh sb="2" eb="4">
      <t>ゴク</t>
    </rPh>
    <rPh sb="8" eb="9">
      <t>シタ</t>
    </rPh>
    <rPh sb="10" eb="11">
      <t>ズ</t>
    </rPh>
    <rPh sb="24" eb="26">
      <t>コウモク</t>
    </rPh>
    <rPh sb="26" eb="28">
      <t>バンゴウ</t>
    </rPh>
    <rPh sb="29" eb="31">
      <t>カンケイ</t>
    </rPh>
    <phoneticPr fontId="2"/>
  </si>
  <si>
    <t>(注）　この表示内容は「入力と計算」の判定結果をまとめたものです</t>
    <rPh sb="1" eb="2">
      <t>チュウ</t>
    </rPh>
    <rPh sb="6" eb="8">
      <t>ヒョウジ</t>
    </rPh>
    <rPh sb="8" eb="10">
      <t>ナイヨウ</t>
    </rPh>
    <rPh sb="12" eb="14">
      <t>ニュウリョク</t>
    </rPh>
    <rPh sb="15" eb="17">
      <t>ケイサン</t>
    </rPh>
    <rPh sb="19" eb="21">
      <t>ハンテイ</t>
    </rPh>
    <rPh sb="21" eb="23">
      <t>ケッカ</t>
    </rPh>
    <phoneticPr fontId="2"/>
  </si>
  <si>
    <t>上の語句ではあなたの活動は以下のSDGs項目に該当します</t>
    <rPh sb="0" eb="1">
      <t>ウエ</t>
    </rPh>
    <rPh sb="2" eb="4">
      <t>ゴク</t>
    </rPh>
    <rPh sb="10" eb="12">
      <t>カツドウ</t>
    </rPh>
    <rPh sb="13" eb="15">
      <t>イカ</t>
    </rPh>
    <rPh sb="20" eb="22">
      <t>コウモク</t>
    </rPh>
    <rPh sb="23" eb="25">
      <t>ガイトウ</t>
    </rPh>
    <phoneticPr fontId="1"/>
  </si>
  <si>
    <t>文化</t>
    <rPh sb="0" eb="2">
      <t>ブンカ</t>
    </rPh>
    <phoneticPr fontId="1"/>
  </si>
  <si>
    <t>地域</t>
    <rPh sb="0" eb="2">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</si>
</sst>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ＭＳ Ｐゴシック"/>
      <family val="3"/>
      <charset val="128"/>
      <scheme val="minor"/>
    </font>
    <font>
      <sz val="6"/>
      <name val="ＭＳ Ｐゴシック"/>
      <family val="3"/>
      <charset val="128"/>
    </font>
    <font>
      <sz val="6"/>
      <name val="ＭＳ Ｐゴシック"/>
      <family val="3"/>
      <charset val="128"/>
    </font>
    <font>
      <b/>
      <sz val="12"/>
      <color theme="1"/>
      <name val="ＭＳ Ｐゴシック"/>
      <family val="3"/>
      <charset val="128"/>
      <scheme val="minor"/>
    </font>
    <font>
      <sz val="9"/>
      <color theme="1"/>
      <name val="ＭＳ Ｐゴシック"/>
      <family val="3"/>
      <charset val="128"/>
      <scheme val="minor"/>
    </font>
    <font>
      <sz val="10"/>
      <color theme="1"/>
      <name val="ＭＳ Ｐ明朝"/>
      <family val="1"/>
      <charset val="128"/>
    </font>
    <font>
      <sz val="12"/>
      <color theme="1"/>
      <name val="ＭＳ Ｐゴシック"/>
      <family val="3"/>
      <charset val="128"/>
      <scheme val="minor"/>
    </font>
    <font>
      <sz val="6"/>
      <color theme="1"/>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0" fillId="0" borderId="4" xfId="0" applyFill="1" applyBorder="1" applyAlignment="1">
      <alignment horizontal="center" vertical="center"/>
    </xf>
    <xf numFmtId="0" fontId="0" fillId="0" borderId="4" xfId="0" applyBorder="1" applyAlignment="1">
      <alignment horizontal="left" vertical="center"/>
    </xf>
    <xf numFmtId="0" fontId="0" fillId="2" borderId="0" xfId="0" applyFill="1" applyAlignment="1">
      <alignment horizontal="left" vertical="center"/>
    </xf>
    <xf numFmtId="0" fontId="0" fillId="2" borderId="0" xfId="0" applyFill="1">
      <alignment vertical="center"/>
    </xf>
    <xf numFmtId="0" fontId="0" fillId="2" borderId="0" xfId="0" applyFill="1" applyAlignment="1">
      <alignment horizontal="center" vertical="center"/>
    </xf>
    <xf numFmtId="0" fontId="3" fillId="3" borderId="4" xfId="0" applyFont="1" applyFill="1" applyBorder="1" applyAlignment="1">
      <alignment horizontal="center" vertical="center"/>
    </xf>
    <xf numFmtId="0" fontId="4" fillId="0" borderId="2" xfId="0" applyFont="1" applyBorder="1">
      <alignment vertical="center"/>
    </xf>
    <xf numFmtId="0" fontId="5" fillId="0" borderId="0" xfId="0" applyFo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3" fillId="3" borderId="4" xfId="0" applyFont="1" applyFill="1" applyBorder="1" applyAlignment="1">
      <alignment horizontal="center" vertical="center"/>
    </xf>
    <xf numFmtId="0" fontId="3" fillId="4" borderId="0" xfId="0" applyFont="1" applyFill="1" applyBorder="1" applyAlignment="1">
      <alignment horizontal="left" vertical="center"/>
    </xf>
    <xf numFmtId="0" fontId="3" fillId="0" borderId="0" xfId="0" applyFont="1" applyBorder="1" applyAlignment="1">
      <alignment horizontal="left" vertical="center"/>
    </xf>
    <xf numFmtId="0" fontId="3" fillId="5" borderId="4"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3"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6" fillId="0" borderId="0" xfId="0" applyFont="1" applyAlignment="1">
      <alignment horizontal="center" vertical="center"/>
    </xf>
    <xf numFmtId="0" fontId="5" fillId="0" borderId="5" xfId="0" applyFont="1" applyBorder="1" applyAlignment="1">
      <alignment horizontal="center" vertical="center"/>
    </xf>
    <xf numFmtId="0" fontId="7" fillId="0" borderId="0" xfId="0" applyFont="1" applyBorder="1" applyAlignment="1">
      <alignment horizontal="center"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altLang="ja-JP" sz="1000" baseline="0"/>
              <a:t>SDGs</a:t>
            </a:r>
            <a:r>
              <a:rPr lang="ja-JP" altLang="en-US" sz="1000" baseline="0"/>
              <a:t>の評価一覧（入力語句の一致度を表示。</a:t>
            </a:r>
            <a:r>
              <a:rPr lang="en-US" altLang="ja-JP" sz="1000" baseline="0"/>
              <a:t>Max1</a:t>
            </a:r>
            <a:r>
              <a:rPr lang="ja-JP" altLang="en-US" sz="1000" baseline="0"/>
              <a:t>）</a:t>
            </a:r>
            <a:endParaRPr lang="en-US" altLang="ja-JP" sz="1000" baseline="0"/>
          </a:p>
        </c:rich>
      </c:tx>
      <c:layout>
        <c:manualLayout>
          <c:xMode val="edge"/>
          <c:yMode val="edge"/>
          <c:x val="0.22163515301540063"/>
          <c:y val="7.4277261097182801E-2"/>
        </c:manualLayout>
      </c:layout>
      <c:overlay val="0"/>
      <c:spPr>
        <a:noFill/>
        <a:ln w="25400">
          <a:noFill/>
        </a:ln>
      </c:spPr>
    </c:title>
    <c:autoTitleDeleted val="0"/>
    <c:plotArea>
      <c:layout/>
      <c:barChart>
        <c:barDir val="col"/>
        <c:grouping val="clustered"/>
        <c:varyColors val="0"/>
        <c:ser>
          <c:idx val="3"/>
          <c:order val="0"/>
          <c:spPr>
            <a:solidFill>
              <a:srgbClr val="FFC000"/>
            </a:solidFill>
            <a:ln w="25400">
              <a:noFill/>
            </a:ln>
          </c:spPr>
          <c:invertIfNegative val="0"/>
          <c:cat>
            <c:numRef>
              <c:f>入力と計算!$A$180:$A$196</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入力と計算!$E$180:$E$196</c:f>
              <c:numCache>
                <c:formatCode>General</c:formatCode>
                <c:ptCount val="17"/>
                <c:pt idx="0">
                  <c:v>0.35714285714285715</c:v>
                </c:pt>
                <c:pt idx="1">
                  <c:v>0.3125</c:v>
                </c:pt>
                <c:pt idx="2">
                  <c:v>0</c:v>
                </c:pt>
                <c:pt idx="3">
                  <c:v>0.25</c:v>
                </c:pt>
                <c:pt idx="4">
                  <c:v>0</c:v>
                </c:pt>
                <c:pt idx="5">
                  <c:v>0.3125</c:v>
                </c:pt>
                <c:pt idx="6">
                  <c:v>0</c:v>
                </c:pt>
                <c:pt idx="7">
                  <c:v>0.20833333333333334</c:v>
                </c:pt>
                <c:pt idx="8">
                  <c:v>0.3125</c:v>
                </c:pt>
                <c:pt idx="9">
                  <c:v>0</c:v>
                </c:pt>
                <c:pt idx="10">
                  <c:v>0.5</c:v>
                </c:pt>
                <c:pt idx="11">
                  <c:v>0.22727272727272727</c:v>
                </c:pt>
                <c:pt idx="12">
                  <c:v>0</c:v>
                </c:pt>
                <c:pt idx="13">
                  <c:v>0</c:v>
                </c:pt>
                <c:pt idx="14">
                  <c:v>0.20833333333333334</c:v>
                </c:pt>
                <c:pt idx="15">
                  <c:v>0</c:v>
                </c:pt>
                <c:pt idx="16">
                  <c:v>0.13157894736842105</c:v>
                </c:pt>
              </c:numCache>
            </c:numRef>
          </c:val>
        </c:ser>
        <c:dLbls>
          <c:showLegendKey val="0"/>
          <c:showVal val="0"/>
          <c:showCatName val="0"/>
          <c:showSerName val="0"/>
          <c:showPercent val="0"/>
          <c:showBubbleSize val="0"/>
        </c:dLbls>
        <c:gapWidth val="219"/>
        <c:overlap val="-27"/>
        <c:axId val="1218204544"/>
        <c:axId val="1218200192"/>
      </c:barChart>
      <c:catAx>
        <c:axId val="121820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8200192"/>
        <c:crosses val="autoZero"/>
        <c:auto val="1"/>
        <c:lblAlgn val="ctr"/>
        <c:lblOffset val="100"/>
        <c:noMultiLvlLbl val="0"/>
      </c:catAx>
      <c:valAx>
        <c:axId val="12182001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8204544"/>
        <c:crosses val="autoZero"/>
        <c:crossBetween val="between"/>
        <c:majorUnit val="0.5"/>
        <c:minorUnit val="0.2"/>
      </c:valAx>
      <c:spPr>
        <a:noFill/>
        <a:ln w="25400">
          <a:noFill/>
        </a:ln>
      </c:spPr>
    </c:plotArea>
    <c:plotVisOnly val="1"/>
    <c:dispBlanksAs val="gap"/>
    <c:showDLblsOverMax val="0"/>
  </c:chart>
  <c:spPr>
    <a:solidFill>
      <a:srgbClr val="F8F6DE"/>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altLang="ja-JP" sz="1000" baseline="0"/>
              <a:t>SDGs</a:t>
            </a:r>
            <a:r>
              <a:rPr lang="ja-JP" altLang="en-US" sz="1000" baseline="0"/>
              <a:t>の評価一覧（入力語句の一致度を表示。</a:t>
            </a:r>
            <a:r>
              <a:rPr lang="en-US" altLang="ja-JP" sz="1000" baseline="0"/>
              <a:t>Max1</a:t>
            </a:r>
            <a:r>
              <a:rPr lang="ja-JP" altLang="en-US" sz="1000" baseline="0"/>
              <a:t>）</a:t>
            </a:r>
            <a:endParaRPr lang="en-US" altLang="ja-JP" sz="1000" baseline="0"/>
          </a:p>
        </c:rich>
      </c:tx>
      <c:layout>
        <c:manualLayout>
          <c:xMode val="edge"/>
          <c:yMode val="edge"/>
          <c:x val="0.22163509569466341"/>
          <c:y val="7.4277574717438719E-2"/>
        </c:manualLayout>
      </c:layout>
      <c:overlay val="0"/>
      <c:spPr>
        <a:noFill/>
        <a:ln w="25400">
          <a:noFill/>
        </a:ln>
      </c:spPr>
    </c:title>
    <c:autoTitleDeleted val="0"/>
    <c:plotArea>
      <c:layout/>
      <c:barChart>
        <c:barDir val="col"/>
        <c:grouping val="clustered"/>
        <c:varyColors val="0"/>
        <c:ser>
          <c:idx val="3"/>
          <c:order val="0"/>
          <c:spPr>
            <a:solidFill>
              <a:srgbClr val="FFC000"/>
            </a:solidFill>
            <a:ln w="25400">
              <a:noFill/>
            </a:ln>
          </c:spPr>
          <c:invertIfNegative val="0"/>
          <c:cat>
            <c:numRef>
              <c:f>入力と計算!$A$180:$A$196</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入力と計算!$E$180:$E$196</c:f>
              <c:numCache>
                <c:formatCode>General</c:formatCode>
                <c:ptCount val="17"/>
                <c:pt idx="0">
                  <c:v>0.35714285714285715</c:v>
                </c:pt>
                <c:pt idx="1">
                  <c:v>0.3125</c:v>
                </c:pt>
                <c:pt idx="2">
                  <c:v>0</c:v>
                </c:pt>
                <c:pt idx="3">
                  <c:v>0.25</c:v>
                </c:pt>
                <c:pt idx="4">
                  <c:v>0</c:v>
                </c:pt>
                <c:pt idx="5">
                  <c:v>0.3125</c:v>
                </c:pt>
                <c:pt idx="6">
                  <c:v>0</c:v>
                </c:pt>
                <c:pt idx="7">
                  <c:v>0.20833333333333334</c:v>
                </c:pt>
                <c:pt idx="8">
                  <c:v>0.3125</c:v>
                </c:pt>
                <c:pt idx="9">
                  <c:v>0</c:v>
                </c:pt>
                <c:pt idx="10">
                  <c:v>0.5</c:v>
                </c:pt>
                <c:pt idx="11">
                  <c:v>0.22727272727272727</c:v>
                </c:pt>
                <c:pt idx="12">
                  <c:v>0</c:v>
                </c:pt>
                <c:pt idx="13">
                  <c:v>0</c:v>
                </c:pt>
                <c:pt idx="14">
                  <c:v>0.20833333333333334</c:v>
                </c:pt>
                <c:pt idx="15">
                  <c:v>0</c:v>
                </c:pt>
                <c:pt idx="16">
                  <c:v>0.13157894736842105</c:v>
                </c:pt>
              </c:numCache>
            </c:numRef>
          </c:val>
        </c:ser>
        <c:dLbls>
          <c:showLegendKey val="0"/>
          <c:showVal val="0"/>
          <c:showCatName val="0"/>
          <c:showSerName val="0"/>
          <c:showPercent val="0"/>
          <c:showBubbleSize val="0"/>
        </c:dLbls>
        <c:gapWidth val="219"/>
        <c:overlap val="-27"/>
        <c:axId val="1218196384"/>
        <c:axId val="1218209440"/>
      </c:barChart>
      <c:catAx>
        <c:axId val="12181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8209440"/>
        <c:crosses val="autoZero"/>
        <c:auto val="1"/>
        <c:lblAlgn val="ctr"/>
        <c:lblOffset val="100"/>
        <c:noMultiLvlLbl val="0"/>
      </c:catAx>
      <c:valAx>
        <c:axId val="1218209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8196384"/>
        <c:crosses val="autoZero"/>
        <c:crossBetween val="between"/>
        <c:majorUnit val="0.5"/>
        <c:minorUnit val="0.2"/>
      </c:valAx>
      <c:spPr>
        <a:noFill/>
        <a:ln w="25400">
          <a:noFill/>
        </a:ln>
      </c:spPr>
    </c:plotArea>
    <c:plotVisOnly val="1"/>
    <c:dispBlanksAs val="gap"/>
    <c:showDLblsOverMax val="0"/>
  </c:chart>
  <c:spPr>
    <a:solidFill>
      <a:srgbClr val="F8F6DE"/>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538222</xdr:colOff>
      <xdr:row>0</xdr:row>
      <xdr:rowOff>38720</xdr:rowOff>
    </xdr:from>
    <xdr:to>
      <xdr:col>16</xdr:col>
      <xdr:colOff>223067</xdr:colOff>
      <xdr:row>5</xdr:row>
      <xdr:rowOff>212891</xdr:rowOff>
    </xdr:to>
    <xdr:graphicFrame macro="">
      <xdr:nvGraphicFramePr>
        <xdr:cNvPr id="117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13</xdr:row>
      <xdr:rowOff>5443</xdr:rowOff>
    </xdr:from>
    <xdr:to>
      <xdr:col>8</xdr:col>
      <xdr:colOff>337457</xdr:colOff>
      <xdr:row>22</xdr:row>
      <xdr:rowOff>76200</xdr:rowOff>
    </xdr:to>
    <xdr:graphicFrame macro="">
      <xdr:nvGraphicFramePr>
        <xdr:cNvPr id="1116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92529</xdr:colOff>
      <xdr:row>23</xdr:row>
      <xdr:rowOff>38100</xdr:rowOff>
    </xdr:from>
    <xdr:to>
      <xdr:col>8</xdr:col>
      <xdr:colOff>370114</xdr:colOff>
      <xdr:row>37</xdr:row>
      <xdr:rowOff>59871</xdr:rowOff>
    </xdr:to>
    <xdr:pic>
      <xdr:nvPicPr>
        <xdr:cNvPr id="111687"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271" y="4142014"/>
          <a:ext cx="4239986" cy="2079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6"/>
  <sheetViews>
    <sheetView tabSelected="1" zoomScale="98" zoomScaleNormal="98" workbookViewId="0">
      <pane ySplit="6" topLeftCell="A7" activePane="bottomLeft" state="frozen"/>
      <selection pane="bottomLeft" sqref="A1:Q1"/>
    </sheetView>
  </sheetViews>
  <sheetFormatPr defaultRowHeight="12" x14ac:dyDescent="0.2"/>
  <cols>
    <col min="1" max="3" width="7.796875" customWidth="1"/>
    <col min="4" max="6" width="7.796875" style="1" customWidth="1"/>
    <col min="7" max="7" width="7" style="1" customWidth="1"/>
    <col min="8" max="8" width="5.3984375" style="1" customWidth="1"/>
    <col min="9" max="9" width="26.3984375" style="1" customWidth="1"/>
    <col min="10" max="70" width="6.8984375" customWidth="1"/>
  </cols>
  <sheetData>
    <row r="1" spans="1:42" ht="24" customHeight="1" x14ac:dyDescent="0.2">
      <c r="A1" s="28" t="s">
        <v>203</v>
      </c>
      <c r="B1" s="28"/>
      <c r="C1" s="28"/>
      <c r="D1" s="28"/>
      <c r="E1" s="28"/>
      <c r="F1" s="28"/>
      <c r="G1" s="28"/>
      <c r="H1" s="28"/>
      <c r="I1" s="28"/>
      <c r="J1" s="28"/>
      <c r="K1" s="28"/>
      <c r="L1" s="28"/>
      <c r="M1" s="28"/>
      <c r="N1" s="28"/>
      <c r="O1" s="28"/>
      <c r="P1" s="28"/>
      <c r="Q1" s="28"/>
    </row>
    <row r="2" spans="1:42" ht="19.899999999999999" customHeight="1" x14ac:dyDescent="0.2">
      <c r="A2" s="29" t="s">
        <v>225</v>
      </c>
      <c r="B2" s="29"/>
      <c r="C2" s="29"/>
      <c r="D2" s="29"/>
      <c r="E2" s="29"/>
      <c r="F2" s="29"/>
      <c r="G2" s="29"/>
      <c r="H2" s="29"/>
      <c r="I2" s="29"/>
    </row>
    <row r="3" spans="1:42" ht="19.899999999999999" customHeight="1" x14ac:dyDescent="0.2">
      <c r="A3" s="30" t="s">
        <v>234</v>
      </c>
      <c r="B3" s="30"/>
      <c r="C3" s="30" t="s">
        <v>235</v>
      </c>
      <c r="D3" s="30"/>
      <c r="E3" s="30"/>
      <c r="F3" s="30"/>
    </row>
    <row r="4" spans="1:42" ht="19.899999999999999" customHeight="1" x14ac:dyDescent="0.2">
      <c r="A4" s="29" t="s">
        <v>233</v>
      </c>
      <c r="B4" s="29"/>
      <c r="C4" s="29"/>
      <c r="D4" s="29"/>
      <c r="E4" s="29"/>
      <c r="F4" s="29"/>
      <c r="G4" s="29"/>
      <c r="H4" s="29"/>
      <c r="I4" s="29"/>
    </row>
    <row r="5" spans="1:42" ht="19.899999999999999" customHeight="1" x14ac:dyDescent="0.2">
      <c r="A5" s="22" t="s">
        <v>204</v>
      </c>
      <c r="B5" s="22">
        <f>K181</f>
        <v>11</v>
      </c>
      <c r="C5" s="22" t="s">
        <v>222</v>
      </c>
      <c r="D5" s="27" t="str">
        <f ca="1">K182</f>
        <v>持続可能なまちづくり</v>
      </c>
      <c r="E5" s="27"/>
      <c r="F5" s="27"/>
      <c r="G5" s="11"/>
    </row>
    <row r="6" spans="1:42" ht="18.899999999999999" customHeight="1" x14ac:dyDescent="0.2">
      <c r="A6" s="11"/>
      <c r="G6" s="11"/>
    </row>
    <row r="7" spans="1:42" ht="17.649999999999999" customHeight="1" x14ac:dyDescent="0.2">
      <c r="A7" s="19" t="s">
        <v>223</v>
      </c>
      <c r="B7" s="20"/>
      <c r="C7" s="20"/>
      <c r="D7" s="21"/>
      <c r="E7" s="21"/>
      <c r="F7" s="21"/>
      <c r="G7" s="19"/>
      <c r="H7" s="21"/>
      <c r="I7" s="21"/>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row>
    <row r="8" spans="1:42" ht="23.4" customHeight="1" x14ac:dyDescent="0.2">
      <c r="A8" s="57" t="s">
        <v>195</v>
      </c>
      <c r="B8" s="57"/>
      <c r="C8" s="57"/>
      <c r="D8" s="58" t="s">
        <v>194</v>
      </c>
      <c r="E8" s="17" t="str">
        <f>IF(A3&lt;&gt;"",A3,"")</f>
        <v>文化</v>
      </c>
      <c r="F8" s="17" t="str">
        <f>IF(C3&lt;&gt;"",C3,"")</f>
        <v>地域</v>
      </c>
      <c r="G8" s="17" t="str">
        <f>IF(E3&lt;&gt;"",E3,"")</f>
        <v/>
      </c>
      <c r="H8" s="33" t="s">
        <v>193</v>
      </c>
      <c r="I8" s="31" t="s">
        <v>197</v>
      </c>
      <c r="J8" s="53" t="s">
        <v>196</v>
      </c>
      <c r="K8" s="54"/>
      <c r="L8" s="54"/>
      <c r="M8" s="54"/>
      <c r="N8" s="54"/>
      <c r="O8" s="54"/>
      <c r="P8" s="54"/>
      <c r="Q8" s="54"/>
      <c r="R8" s="54"/>
      <c r="S8" s="54"/>
    </row>
    <row r="9" spans="1:42" ht="24.65" customHeight="1" x14ac:dyDescent="0.2">
      <c r="A9" s="57"/>
      <c r="B9" s="57"/>
      <c r="C9" s="57"/>
      <c r="D9" s="58"/>
      <c r="E9" s="17">
        <f>SUM(E10:E178)</f>
        <v>4</v>
      </c>
      <c r="F9" s="17">
        <f>SUM(F10:F178)</f>
        <v>7</v>
      </c>
      <c r="G9" s="17">
        <f>SUM(G10:G178)</f>
        <v>0</v>
      </c>
      <c r="H9" s="34"/>
      <c r="I9" s="32"/>
      <c r="J9" s="55"/>
      <c r="K9" s="56"/>
      <c r="L9" s="56"/>
      <c r="M9" s="56"/>
      <c r="N9" s="56"/>
      <c r="O9" s="56"/>
      <c r="P9" s="56"/>
      <c r="Q9" s="56"/>
      <c r="R9" s="56"/>
      <c r="S9" s="56"/>
    </row>
    <row r="10" spans="1:42" x14ac:dyDescent="0.2">
      <c r="A10" s="41">
        <v>1</v>
      </c>
      <c r="B10" s="44" t="s">
        <v>190</v>
      </c>
      <c r="C10" s="44"/>
      <c r="D10" s="2">
        <v>1</v>
      </c>
      <c r="E10" s="2" t="str">
        <f>IF(E$8&lt;&gt;"",IF(ISERROR(SEARCH(E$8,$J10,1)), "", 1),"")</f>
        <v/>
      </c>
      <c r="F10" s="12" t="str">
        <f t="shared" ref="F10:G25" si="0">IF(F$8&lt;&gt;"",IF(ISERROR(SEARCH(F$8,$J10,1)), "", 1),"")</f>
        <v/>
      </c>
      <c r="G10" s="12" t="str">
        <f t="shared" si="0"/>
        <v/>
      </c>
      <c r="H10" s="5" t="str">
        <f>IF(SUM(E10:G10)&gt;0,LEFT(J10,3),"")</f>
        <v/>
      </c>
      <c r="I10" s="8" t="str">
        <f>MID(IF(SUM(E10:G10)&gt;0,J10,""),5,15)</f>
        <v/>
      </c>
      <c r="J10" t="s">
        <v>0</v>
      </c>
    </row>
    <row r="11" spans="1:42" x14ac:dyDescent="0.2">
      <c r="A11" s="42"/>
      <c r="B11" s="45"/>
      <c r="C11" s="45"/>
      <c r="D11" s="3">
        <v>2</v>
      </c>
      <c r="E11" s="12" t="str">
        <f t="shared" ref="E11:G42" si="1">IF(E$8&lt;&gt;"",IF(ISERROR(SEARCH(E$8,$J11,1)), "", 1),"")</f>
        <v/>
      </c>
      <c r="F11" s="12" t="str">
        <f t="shared" si="0"/>
        <v/>
      </c>
      <c r="G11" s="12" t="str">
        <f t="shared" si="0"/>
        <v/>
      </c>
      <c r="H11" s="6" t="str">
        <f t="shared" ref="H11:H74" si="2">IF(SUM(E11:G11)&gt;0,LEFT(J11,3),"")</f>
        <v/>
      </c>
      <c r="I11" s="9" t="str">
        <f t="shared" ref="I11:I74" si="3">MID(IF(SUM(E11:G11)&gt;0,J11,""),5,15)</f>
        <v/>
      </c>
      <c r="J11" t="s">
        <v>1</v>
      </c>
    </row>
    <row r="12" spans="1:42" x14ac:dyDescent="0.2">
      <c r="A12" s="42"/>
      <c r="B12" s="45"/>
      <c r="C12" s="45"/>
      <c r="D12" s="3">
        <v>3</v>
      </c>
      <c r="E12" s="12" t="str">
        <f t="shared" si="1"/>
        <v/>
      </c>
      <c r="F12" s="12" t="str">
        <f t="shared" si="0"/>
        <v/>
      </c>
      <c r="G12" s="12" t="str">
        <f t="shared" si="0"/>
        <v/>
      </c>
      <c r="H12" s="6" t="str">
        <f t="shared" si="2"/>
        <v/>
      </c>
      <c r="I12" s="9" t="str">
        <f t="shared" si="3"/>
        <v/>
      </c>
      <c r="J12" t="s">
        <v>2</v>
      </c>
    </row>
    <row r="13" spans="1:42" x14ac:dyDescent="0.2">
      <c r="A13" s="42"/>
      <c r="B13" s="45"/>
      <c r="C13" s="45"/>
      <c r="D13" s="3">
        <v>4</v>
      </c>
      <c r="E13" s="12" t="str">
        <f t="shared" si="1"/>
        <v/>
      </c>
      <c r="F13" s="12" t="str">
        <f t="shared" si="0"/>
        <v/>
      </c>
      <c r="G13" s="12" t="str">
        <f t="shared" si="0"/>
        <v/>
      </c>
      <c r="H13" s="6" t="str">
        <f t="shared" si="2"/>
        <v/>
      </c>
      <c r="I13" s="9" t="str">
        <f t="shared" si="3"/>
        <v/>
      </c>
      <c r="J13" t="s">
        <v>3</v>
      </c>
    </row>
    <row r="14" spans="1:42" x14ac:dyDescent="0.2">
      <c r="A14" s="42"/>
      <c r="B14" s="45"/>
      <c r="C14" s="45"/>
      <c r="D14" s="3">
        <v>5</v>
      </c>
      <c r="E14" s="12" t="str">
        <f t="shared" si="1"/>
        <v/>
      </c>
      <c r="F14" s="12" t="str">
        <f t="shared" si="0"/>
        <v/>
      </c>
      <c r="G14" s="12" t="str">
        <f t="shared" si="0"/>
        <v/>
      </c>
      <c r="H14" s="6" t="str">
        <f t="shared" si="2"/>
        <v/>
      </c>
      <c r="I14" s="9" t="str">
        <f t="shared" si="3"/>
        <v/>
      </c>
      <c r="J14" t="s">
        <v>4</v>
      </c>
    </row>
    <row r="15" spans="1:42" x14ac:dyDescent="0.2">
      <c r="A15" s="42"/>
      <c r="B15" s="45"/>
      <c r="C15" s="45"/>
      <c r="D15" s="3">
        <v>6</v>
      </c>
      <c r="E15" s="12" t="str">
        <f t="shared" si="1"/>
        <v/>
      </c>
      <c r="F15" s="12" t="str">
        <f t="shared" si="0"/>
        <v/>
      </c>
      <c r="G15" s="12" t="str">
        <f t="shared" si="0"/>
        <v/>
      </c>
      <c r="H15" s="6" t="str">
        <f t="shared" si="2"/>
        <v/>
      </c>
      <c r="I15" s="9" t="str">
        <f t="shared" si="3"/>
        <v/>
      </c>
      <c r="J15" t="s">
        <v>5</v>
      </c>
    </row>
    <row r="16" spans="1:42" x14ac:dyDescent="0.2">
      <c r="A16" s="43"/>
      <c r="B16" s="46"/>
      <c r="C16" s="46"/>
      <c r="D16" s="4">
        <v>7</v>
      </c>
      <c r="E16" s="12" t="str">
        <f t="shared" si="1"/>
        <v/>
      </c>
      <c r="F16" s="12">
        <f t="shared" si="0"/>
        <v>1</v>
      </c>
      <c r="G16" s="12" t="str">
        <f t="shared" si="0"/>
        <v/>
      </c>
      <c r="H16" s="7" t="str">
        <f t="shared" si="2"/>
        <v>1.b</v>
      </c>
      <c r="I16" s="10" t="str">
        <f t="shared" si="3"/>
        <v>貧困撲滅のための行動への投資拡</v>
      </c>
      <c r="J16" t="s">
        <v>6</v>
      </c>
    </row>
    <row r="17" spans="1:10" x14ac:dyDescent="0.2">
      <c r="A17" s="41">
        <v>2</v>
      </c>
      <c r="B17" s="44" t="s">
        <v>191</v>
      </c>
      <c r="C17" s="44"/>
      <c r="D17" s="2">
        <v>8</v>
      </c>
      <c r="E17" s="12" t="str">
        <f t="shared" si="1"/>
        <v/>
      </c>
      <c r="F17" s="12" t="str">
        <f t="shared" si="0"/>
        <v/>
      </c>
      <c r="G17" s="12" t="str">
        <f t="shared" si="0"/>
        <v/>
      </c>
      <c r="H17" s="5" t="str">
        <f t="shared" si="2"/>
        <v/>
      </c>
      <c r="I17" s="8" t="str">
        <f t="shared" si="3"/>
        <v/>
      </c>
      <c r="J17" t="s">
        <v>7</v>
      </c>
    </row>
    <row r="18" spans="1:10" x14ac:dyDescent="0.2">
      <c r="A18" s="42"/>
      <c r="B18" s="45"/>
      <c r="C18" s="45"/>
      <c r="D18" s="3">
        <v>9</v>
      </c>
      <c r="E18" s="12" t="str">
        <f t="shared" si="1"/>
        <v/>
      </c>
      <c r="F18" s="12" t="str">
        <f t="shared" si="0"/>
        <v/>
      </c>
      <c r="G18" s="12" t="str">
        <f t="shared" si="0"/>
        <v/>
      </c>
      <c r="H18" s="6" t="str">
        <f t="shared" si="2"/>
        <v/>
      </c>
      <c r="I18" s="9" t="str">
        <f t="shared" si="3"/>
        <v/>
      </c>
      <c r="J18" t="s">
        <v>8</v>
      </c>
    </row>
    <row r="19" spans="1:10" x14ac:dyDescent="0.2">
      <c r="A19" s="42"/>
      <c r="B19" s="45"/>
      <c r="C19" s="45"/>
      <c r="D19" s="3">
        <v>10</v>
      </c>
      <c r="E19" s="12" t="str">
        <f t="shared" si="1"/>
        <v/>
      </c>
      <c r="F19" s="12" t="str">
        <f t="shared" si="0"/>
        <v/>
      </c>
      <c r="G19" s="12" t="str">
        <f t="shared" si="0"/>
        <v/>
      </c>
      <c r="H19" s="6" t="str">
        <f t="shared" si="2"/>
        <v/>
      </c>
      <c r="I19" s="9" t="str">
        <f t="shared" si="3"/>
        <v/>
      </c>
      <c r="J19" t="s">
        <v>9</v>
      </c>
    </row>
    <row r="20" spans="1:10" x14ac:dyDescent="0.2">
      <c r="A20" s="42"/>
      <c r="B20" s="45"/>
      <c r="C20" s="45"/>
      <c r="D20" s="3">
        <v>11</v>
      </c>
      <c r="E20" s="12" t="str">
        <f t="shared" si="1"/>
        <v/>
      </c>
      <c r="F20" s="12" t="str">
        <f t="shared" si="0"/>
        <v/>
      </c>
      <c r="G20" s="12" t="str">
        <f t="shared" si="0"/>
        <v/>
      </c>
      <c r="H20" s="6" t="str">
        <f t="shared" si="2"/>
        <v/>
      </c>
      <c r="I20" s="9" t="str">
        <f t="shared" si="3"/>
        <v/>
      </c>
      <c r="J20" t="s">
        <v>10</v>
      </c>
    </row>
    <row r="21" spans="1:10" x14ac:dyDescent="0.2">
      <c r="A21" s="42"/>
      <c r="B21" s="45"/>
      <c r="C21" s="45"/>
      <c r="D21" s="3">
        <v>12</v>
      </c>
      <c r="E21" s="12" t="str">
        <f t="shared" si="1"/>
        <v/>
      </c>
      <c r="F21" s="12">
        <f t="shared" si="0"/>
        <v>1</v>
      </c>
      <c r="G21" s="12" t="str">
        <f t="shared" si="0"/>
        <v/>
      </c>
      <c r="H21" s="6" t="str">
        <f t="shared" si="2"/>
        <v>2.5</v>
      </c>
      <c r="I21" s="9" t="str">
        <f t="shared" si="3"/>
        <v>2020年までに、国、地域及び</v>
      </c>
      <c r="J21" t="s">
        <v>11</v>
      </c>
    </row>
    <row r="22" spans="1:10" x14ac:dyDescent="0.2">
      <c r="A22" s="42"/>
      <c r="B22" s="45"/>
      <c r="C22" s="45"/>
      <c r="D22" s="3">
        <v>13</v>
      </c>
      <c r="E22" s="12" t="str">
        <f t="shared" si="1"/>
        <v/>
      </c>
      <c r="F22" s="12" t="str">
        <f t="shared" si="0"/>
        <v/>
      </c>
      <c r="G22" s="12" t="str">
        <f t="shared" si="0"/>
        <v/>
      </c>
      <c r="H22" s="6" t="str">
        <f t="shared" si="2"/>
        <v/>
      </c>
      <c r="I22" s="9" t="str">
        <f t="shared" si="3"/>
        <v/>
      </c>
      <c r="J22" t="s">
        <v>12</v>
      </c>
    </row>
    <row r="23" spans="1:10" x14ac:dyDescent="0.2">
      <c r="A23" s="42"/>
      <c r="B23" s="45"/>
      <c r="C23" s="45"/>
      <c r="D23" s="3">
        <v>14</v>
      </c>
      <c r="E23" s="12" t="str">
        <f t="shared" si="1"/>
        <v/>
      </c>
      <c r="F23" s="12" t="str">
        <f t="shared" si="0"/>
        <v/>
      </c>
      <c r="G23" s="12" t="str">
        <f t="shared" si="0"/>
        <v/>
      </c>
      <c r="H23" s="6" t="str">
        <f t="shared" si="2"/>
        <v/>
      </c>
      <c r="I23" s="9" t="str">
        <f t="shared" si="3"/>
        <v/>
      </c>
      <c r="J23" t="s">
        <v>13</v>
      </c>
    </row>
    <row r="24" spans="1:10" x14ac:dyDescent="0.2">
      <c r="A24" s="43"/>
      <c r="B24" s="46"/>
      <c r="C24" s="46"/>
      <c r="D24" s="4">
        <v>15</v>
      </c>
      <c r="E24" s="12" t="str">
        <f t="shared" si="1"/>
        <v/>
      </c>
      <c r="F24" s="12" t="str">
        <f t="shared" si="0"/>
        <v/>
      </c>
      <c r="G24" s="12" t="str">
        <f t="shared" si="0"/>
        <v/>
      </c>
      <c r="H24" s="7" t="str">
        <f t="shared" si="2"/>
        <v/>
      </c>
      <c r="I24" s="10" t="str">
        <f t="shared" si="3"/>
        <v/>
      </c>
      <c r="J24" t="s">
        <v>14</v>
      </c>
    </row>
    <row r="25" spans="1:10" x14ac:dyDescent="0.2">
      <c r="A25" s="41">
        <v>3</v>
      </c>
      <c r="B25" s="44" t="s">
        <v>176</v>
      </c>
      <c r="C25" s="44"/>
      <c r="D25" s="2">
        <v>16</v>
      </c>
      <c r="E25" s="12" t="str">
        <f t="shared" si="1"/>
        <v/>
      </c>
      <c r="F25" s="12" t="str">
        <f t="shared" si="0"/>
        <v/>
      </c>
      <c r="G25" s="12" t="str">
        <f t="shared" si="0"/>
        <v/>
      </c>
      <c r="H25" s="5" t="str">
        <f t="shared" si="2"/>
        <v/>
      </c>
      <c r="I25" s="8" t="str">
        <f t="shared" si="3"/>
        <v/>
      </c>
      <c r="J25" t="s">
        <v>15</v>
      </c>
    </row>
    <row r="26" spans="1:10" x14ac:dyDescent="0.2">
      <c r="A26" s="42"/>
      <c r="B26" s="45"/>
      <c r="C26" s="45"/>
      <c r="D26" s="3">
        <v>17</v>
      </c>
      <c r="E26" s="12" t="str">
        <f t="shared" si="1"/>
        <v/>
      </c>
      <c r="F26" s="12" t="str">
        <f t="shared" si="1"/>
        <v/>
      </c>
      <c r="G26" s="12" t="str">
        <f t="shared" si="1"/>
        <v/>
      </c>
      <c r="H26" s="6" t="str">
        <f t="shared" si="2"/>
        <v/>
      </c>
      <c r="I26" s="9" t="str">
        <f t="shared" si="3"/>
        <v/>
      </c>
      <c r="J26" t="s">
        <v>16</v>
      </c>
    </row>
    <row r="27" spans="1:10" x14ac:dyDescent="0.2">
      <c r="A27" s="42"/>
      <c r="B27" s="45"/>
      <c r="C27" s="45"/>
      <c r="D27" s="3">
        <v>18</v>
      </c>
      <c r="E27" s="12" t="str">
        <f t="shared" si="1"/>
        <v/>
      </c>
      <c r="F27" s="12" t="str">
        <f t="shared" si="1"/>
        <v/>
      </c>
      <c r="G27" s="12" t="str">
        <f t="shared" si="1"/>
        <v/>
      </c>
      <c r="H27" s="6" t="str">
        <f t="shared" si="2"/>
        <v/>
      </c>
      <c r="I27" s="9" t="str">
        <f t="shared" si="3"/>
        <v/>
      </c>
      <c r="J27" t="s">
        <v>17</v>
      </c>
    </row>
    <row r="28" spans="1:10" x14ac:dyDescent="0.2">
      <c r="A28" s="42"/>
      <c r="B28" s="45"/>
      <c r="C28" s="45"/>
      <c r="D28" s="3">
        <v>19</v>
      </c>
      <c r="E28" s="12" t="str">
        <f t="shared" si="1"/>
        <v/>
      </c>
      <c r="F28" s="12" t="str">
        <f t="shared" si="1"/>
        <v/>
      </c>
      <c r="G28" s="12" t="str">
        <f t="shared" si="1"/>
        <v/>
      </c>
      <c r="H28" s="6" t="str">
        <f t="shared" si="2"/>
        <v/>
      </c>
      <c r="I28" s="9" t="str">
        <f t="shared" si="3"/>
        <v/>
      </c>
      <c r="J28" t="s">
        <v>18</v>
      </c>
    </row>
    <row r="29" spans="1:10" x14ac:dyDescent="0.2">
      <c r="A29" s="42"/>
      <c r="B29" s="45"/>
      <c r="C29" s="45"/>
      <c r="D29" s="3">
        <v>20</v>
      </c>
      <c r="E29" s="12" t="str">
        <f t="shared" si="1"/>
        <v/>
      </c>
      <c r="F29" s="12" t="str">
        <f t="shared" si="1"/>
        <v/>
      </c>
      <c r="G29" s="12" t="str">
        <f t="shared" si="1"/>
        <v/>
      </c>
      <c r="H29" s="6" t="str">
        <f t="shared" si="2"/>
        <v/>
      </c>
      <c r="I29" s="9" t="str">
        <f t="shared" si="3"/>
        <v/>
      </c>
      <c r="J29" t="s">
        <v>19</v>
      </c>
    </row>
    <row r="30" spans="1:10" x14ac:dyDescent="0.2">
      <c r="A30" s="42"/>
      <c r="B30" s="45"/>
      <c r="C30" s="45"/>
      <c r="D30" s="3">
        <v>21</v>
      </c>
      <c r="E30" s="12" t="str">
        <f t="shared" si="1"/>
        <v/>
      </c>
      <c r="F30" s="12" t="str">
        <f t="shared" si="1"/>
        <v/>
      </c>
      <c r="G30" s="12" t="str">
        <f t="shared" si="1"/>
        <v/>
      </c>
      <c r="H30" s="6" t="str">
        <f t="shared" si="2"/>
        <v/>
      </c>
      <c r="I30" s="9" t="str">
        <f t="shared" si="3"/>
        <v/>
      </c>
      <c r="J30" t="s">
        <v>20</v>
      </c>
    </row>
    <row r="31" spans="1:10" x14ac:dyDescent="0.2">
      <c r="A31" s="42"/>
      <c r="B31" s="45"/>
      <c r="C31" s="45"/>
      <c r="D31" s="3">
        <v>22</v>
      </c>
      <c r="E31" s="12" t="str">
        <f t="shared" si="1"/>
        <v/>
      </c>
      <c r="F31" s="12" t="str">
        <f t="shared" si="1"/>
        <v/>
      </c>
      <c r="G31" s="12" t="str">
        <f t="shared" si="1"/>
        <v/>
      </c>
      <c r="H31" s="6" t="str">
        <f t="shared" si="2"/>
        <v/>
      </c>
      <c r="I31" s="9" t="str">
        <f t="shared" si="3"/>
        <v/>
      </c>
      <c r="J31" t="s">
        <v>21</v>
      </c>
    </row>
    <row r="32" spans="1:10" x14ac:dyDescent="0.2">
      <c r="A32" s="42"/>
      <c r="B32" s="45"/>
      <c r="C32" s="45"/>
      <c r="D32" s="3">
        <v>23</v>
      </c>
      <c r="E32" s="12" t="str">
        <f t="shared" si="1"/>
        <v/>
      </c>
      <c r="F32" s="12" t="str">
        <f t="shared" si="1"/>
        <v/>
      </c>
      <c r="G32" s="12" t="str">
        <f t="shared" si="1"/>
        <v/>
      </c>
      <c r="H32" s="6" t="str">
        <f t="shared" si="2"/>
        <v/>
      </c>
      <c r="I32" s="9" t="str">
        <f t="shared" si="3"/>
        <v/>
      </c>
      <c r="J32" t="s">
        <v>22</v>
      </c>
    </row>
    <row r="33" spans="1:10" x14ac:dyDescent="0.2">
      <c r="A33" s="42"/>
      <c r="B33" s="45"/>
      <c r="C33" s="45"/>
      <c r="D33" s="3">
        <v>24</v>
      </c>
      <c r="E33" s="12" t="str">
        <f t="shared" si="1"/>
        <v/>
      </c>
      <c r="F33" s="12" t="str">
        <f t="shared" si="1"/>
        <v/>
      </c>
      <c r="G33" s="12" t="str">
        <f t="shared" si="1"/>
        <v/>
      </c>
      <c r="H33" s="6" t="str">
        <f t="shared" si="2"/>
        <v/>
      </c>
      <c r="I33" s="9" t="str">
        <f t="shared" si="3"/>
        <v/>
      </c>
      <c r="J33" t="s">
        <v>23</v>
      </c>
    </row>
    <row r="34" spans="1:10" x14ac:dyDescent="0.2">
      <c r="A34" s="42"/>
      <c r="B34" s="45"/>
      <c r="C34" s="45"/>
      <c r="D34" s="3">
        <v>25</v>
      </c>
      <c r="E34" s="12" t="str">
        <f t="shared" si="1"/>
        <v/>
      </c>
      <c r="F34" s="12" t="str">
        <f t="shared" si="1"/>
        <v/>
      </c>
      <c r="G34" s="12" t="str">
        <f t="shared" si="1"/>
        <v/>
      </c>
      <c r="H34" s="6" t="str">
        <f t="shared" si="2"/>
        <v/>
      </c>
      <c r="I34" s="9" t="str">
        <f t="shared" si="3"/>
        <v/>
      </c>
      <c r="J34" t="s">
        <v>24</v>
      </c>
    </row>
    <row r="35" spans="1:10" x14ac:dyDescent="0.2">
      <c r="A35" s="42"/>
      <c r="B35" s="45"/>
      <c r="C35" s="45"/>
      <c r="D35" s="3">
        <v>26</v>
      </c>
      <c r="E35" s="12" t="str">
        <f t="shared" si="1"/>
        <v/>
      </c>
      <c r="F35" s="12" t="str">
        <f t="shared" si="1"/>
        <v/>
      </c>
      <c r="G35" s="12" t="str">
        <f t="shared" si="1"/>
        <v/>
      </c>
      <c r="H35" s="6" t="str">
        <f t="shared" si="2"/>
        <v/>
      </c>
      <c r="I35" s="9" t="str">
        <f t="shared" si="3"/>
        <v/>
      </c>
      <c r="J35" t="s">
        <v>25</v>
      </c>
    </row>
    <row r="36" spans="1:10" x14ac:dyDescent="0.2">
      <c r="A36" s="42"/>
      <c r="B36" s="45"/>
      <c r="C36" s="45"/>
      <c r="D36" s="3">
        <v>27</v>
      </c>
      <c r="E36" s="12" t="str">
        <f t="shared" si="1"/>
        <v/>
      </c>
      <c r="F36" s="12" t="str">
        <f t="shared" si="1"/>
        <v/>
      </c>
      <c r="G36" s="12" t="str">
        <f t="shared" si="1"/>
        <v/>
      </c>
      <c r="H36" s="6" t="str">
        <f t="shared" si="2"/>
        <v/>
      </c>
      <c r="I36" s="9" t="str">
        <f t="shared" si="3"/>
        <v/>
      </c>
      <c r="J36" t="s">
        <v>26</v>
      </c>
    </row>
    <row r="37" spans="1:10" x14ac:dyDescent="0.2">
      <c r="A37" s="43"/>
      <c r="B37" s="46"/>
      <c r="C37" s="46"/>
      <c r="D37" s="4">
        <v>28</v>
      </c>
      <c r="E37" s="12" t="str">
        <f t="shared" si="1"/>
        <v/>
      </c>
      <c r="F37" s="12" t="str">
        <f t="shared" si="1"/>
        <v/>
      </c>
      <c r="G37" s="12" t="str">
        <f t="shared" si="1"/>
        <v/>
      </c>
      <c r="H37" s="7" t="str">
        <f t="shared" si="2"/>
        <v/>
      </c>
      <c r="I37" s="10" t="str">
        <f t="shared" si="3"/>
        <v/>
      </c>
      <c r="J37" t="s">
        <v>27</v>
      </c>
    </row>
    <row r="38" spans="1:10" x14ac:dyDescent="0.2">
      <c r="A38" s="41">
        <v>4</v>
      </c>
      <c r="B38" s="44" t="s">
        <v>177</v>
      </c>
      <c r="C38" s="44"/>
      <c r="D38" s="2">
        <v>29</v>
      </c>
      <c r="E38" s="12" t="str">
        <f t="shared" si="1"/>
        <v/>
      </c>
      <c r="F38" s="12" t="str">
        <f t="shared" si="1"/>
        <v/>
      </c>
      <c r="G38" s="12" t="str">
        <f t="shared" si="1"/>
        <v/>
      </c>
      <c r="H38" s="5" t="str">
        <f t="shared" si="2"/>
        <v/>
      </c>
      <c r="I38" s="8" t="str">
        <f t="shared" si="3"/>
        <v/>
      </c>
      <c r="J38" t="s">
        <v>28</v>
      </c>
    </row>
    <row r="39" spans="1:10" x14ac:dyDescent="0.2">
      <c r="A39" s="42"/>
      <c r="B39" s="45"/>
      <c r="C39" s="45"/>
      <c r="D39" s="3">
        <v>30</v>
      </c>
      <c r="E39" s="12" t="str">
        <f t="shared" si="1"/>
        <v/>
      </c>
      <c r="F39" s="12" t="str">
        <f t="shared" si="1"/>
        <v/>
      </c>
      <c r="G39" s="12" t="str">
        <f t="shared" si="1"/>
        <v/>
      </c>
      <c r="H39" s="6" t="str">
        <f t="shared" si="2"/>
        <v/>
      </c>
      <c r="I39" s="9" t="str">
        <f t="shared" si="3"/>
        <v/>
      </c>
      <c r="J39" t="s">
        <v>29</v>
      </c>
    </row>
    <row r="40" spans="1:10" x14ac:dyDescent="0.2">
      <c r="A40" s="42"/>
      <c r="B40" s="45"/>
      <c r="C40" s="45"/>
      <c r="D40" s="3">
        <v>31</v>
      </c>
      <c r="E40" s="12" t="str">
        <f t="shared" si="1"/>
        <v/>
      </c>
      <c r="F40" s="12" t="str">
        <f t="shared" si="1"/>
        <v/>
      </c>
      <c r="G40" s="12" t="str">
        <f t="shared" si="1"/>
        <v/>
      </c>
      <c r="H40" s="6" t="str">
        <f t="shared" si="2"/>
        <v/>
      </c>
      <c r="I40" s="9" t="str">
        <f t="shared" si="3"/>
        <v/>
      </c>
      <c r="J40" t="s">
        <v>30</v>
      </c>
    </row>
    <row r="41" spans="1:10" x14ac:dyDescent="0.2">
      <c r="A41" s="42"/>
      <c r="B41" s="45"/>
      <c r="C41" s="45"/>
      <c r="D41" s="3">
        <v>32</v>
      </c>
      <c r="E41" s="12" t="str">
        <f t="shared" si="1"/>
        <v/>
      </c>
      <c r="F41" s="12" t="str">
        <f t="shared" si="1"/>
        <v/>
      </c>
      <c r="G41" s="12" t="str">
        <f t="shared" si="1"/>
        <v/>
      </c>
      <c r="H41" s="6" t="str">
        <f t="shared" si="2"/>
        <v/>
      </c>
      <c r="I41" s="9" t="str">
        <f t="shared" si="3"/>
        <v/>
      </c>
      <c r="J41" t="s">
        <v>31</v>
      </c>
    </row>
    <row r="42" spans="1:10" x14ac:dyDescent="0.2">
      <c r="A42" s="42"/>
      <c r="B42" s="45"/>
      <c r="C42" s="45"/>
      <c r="D42" s="3">
        <v>33</v>
      </c>
      <c r="E42" s="12" t="str">
        <f t="shared" si="1"/>
        <v/>
      </c>
      <c r="F42" s="12" t="str">
        <f t="shared" si="1"/>
        <v/>
      </c>
      <c r="G42" s="12" t="str">
        <f t="shared" si="1"/>
        <v/>
      </c>
      <c r="H42" s="6" t="str">
        <f t="shared" si="2"/>
        <v/>
      </c>
      <c r="I42" s="9" t="str">
        <f t="shared" si="3"/>
        <v/>
      </c>
      <c r="J42" t="s">
        <v>32</v>
      </c>
    </row>
    <row r="43" spans="1:10" x14ac:dyDescent="0.2">
      <c r="A43" s="42"/>
      <c r="B43" s="45"/>
      <c r="C43" s="45"/>
      <c r="D43" s="3">
        <v>34</v>
      </c>
      <c r="E43" s="12" t="str">
        <f t="shared" ref="E43:G74" si="4">IF(E$8&lt;&gt;"",IF(ISERROR(SEARCH(E$8,$J43,1)), "", 1),"")</f>
        <v/>
      </c>
      <c r="F43" s="12" t="str">
        <f t="shared" si="4"/>
        <v/>
      </c>
      <c r="G43" s="12" t="str">
        <f t="shared" si="4"/>
        <v/>
      </c>
      <c r="H43" s="6" t="str">
        <f t="shared" si="2"/>
        <v/>
      </c>
      <c r="I43" s="9" t="str">
        <f t="shared" si="3"/>
        <v/>
      </c>
      <c r="J43" t="s">
        <v>33</v>
      </c>
    </row>
    <row r="44" spans="1:10" x14ac:dyDescent="0.2">
      <c r="A44" s="42"/>
      <c r="B44" s="45"/>
      <c r="C44" s="45"/>
      <c r="D44" s="3">
        <v>35</v>
      </c>
      <c r="E44" s="12">
        <f t="shared" si="4"/>
        <v>1</v>
      </c>
      <c r="F44" s="12" t="str">
        <f t="shared" si="4"/>
        <v/>
      </c>
      <c r="G44" s="12" t="str">
        <f t="shared" si="4"/>
        <v/>
      </c>
      <c r="H44" s="6" t="str">
        <f t="shared" si="2"/>
        <v>4.7</v>
      </c>
      <c r="I44" s="9" t="str">
        <f t="shared" si="3"/>
        <v>2030年までに、持続可能な開</v>
      </c>
      <c r="J44" t="s">
        <v>34</v>
      </c>
    </row>
    <row r="45" spans="1:10" x14ac:dyDescent="0.2">
      <c r="A45" s="42"/>
      <c r="B45" s="45"/>
      <c r="C45" s="45"/>
      <c r="D45" s="3">
        <v>36</v>
      </c>
      <c r="E45" s="12" t="str">
        <f t="shared" si="4"/>
        <v/>
      </c>
      <c r="F45" s="12" t="str">
        <f t="shared" si="4"/>
        <v/>
      </c>
      <c r="G45" s="12" t="str">
        <f t="shared" si="4"/>
        <v/>
      </c>
      <c r="H45" s="6" t="str">
        <f t="shared" si="2"/>
        <v/>
      </c>
      <c r="I45" s="9" t="str">
        <f t="shared" si="3"/>
        <v/>
      </c>
      <c r="J45" t="s">
        <v>35</v>
      </c>
    </row>
    <row r="46" spans="1:10" x14ac:dyDescent="0.2">
      <c r="A46" s="42"/>
      <c r="B46" s="45"/>
      <c r="C46" s="45"/>
      <c r="D46" s="3">
        <v>37</v>
      </c>
      <c r="E46" s="12" t="str">
        <f t="shared" si="4"/>
        <v/>
      </c>
      <c r="F46" s="12" t="str">
        <f t="shared" si="4"/>
        <v/>
      </c>
      <c r="G46" s="12" t="str">
        <f t="shared" si="4"/>
        <v/>
      </c>
      <c r="H46" s="6" t="str">
        <f t="shared" si="2"/>
        <v/>
      </c>
      <c r="I46" s="9" t="str">
        <f t="shared" si="3"/>
        <v/>
      </c>
      <c r="J46" t="s">
        <v>36</v>
      </c>
    </row>
    <row r="47" spans="1:10" x14ac:dyDescent="0.2">
      <c r="A47" s="43"/>
      <c r="B47" s="46"/>
      <c r="C47" s="46"/>
      <c r="D47" s="4">
        <v>38</v>
      </c>
      <c r="E47" s="12" t="str">
        <f t="shared" si="4"/>
        <v/>
      </c>
      <c r="F47" s="12" t="str">
        <f t="shared" si="4"/>
        <v/>
      </c>
      <c r="G47" s="12" t="str">
        <f t="shared" si="4"/>
        <v/>
      </c>
      <c r="H47" s="7" t="str">
        <f t="shared" si="2"/>
        <v/>
      </c>
      <c r="I47" s="10" t="str">
        <f t="shared" si="3"/>
        <v/>
      </c>
      <c r="J47" t="s">
        <v>37</v>
      </c>
    </row>
    <row r="48" spans="1:10" x14ac:dyDescent="0.2">
      <c r="A48" s="41">
        <v>5</v>
      </c>
      <c r="B48" s="44" t="s">
        <v>178</v>
      </c>
      <c r="C48" s="44"/>
      <c r="D48" s="2">
        <v>39</v>
      </c>
      <c r="E48" s="12" t="str">
        <f t="shared" si="4"/>
        <v/>
      </c>
      <c r="F48" s="12" t="str">
        <f t="shared" si="4"/>
        <v/>
      </c>
      <c r="G48" s="12" t="str">
        <f t="shared" si="4"/>
        <v/>
      </c>
      <c r="H48" s="5" t="str">
        <f t="shared" si="2"/>
        <v/>
      </c>
      <c r="I48" s="8" t="str">
        <f t="shared" si="3"/>
        <v/>
      </c>
      <c r="J48" t="s">
        <v>38</v>
      </c>
    </row>
    <row r="49" spans="1:10" x14ac:dyDescent="0.2">
      <c r="A49" s="42"/>
      <c r="B49" s="45"/>
      <c r="C49" s="45"/>
      <c r="D49" s="3">
        <v>40</v>
      </c>
      <c r="E49" s="12" t="str">
        <f t="shared" si="4"/>
        <v/>
      </c>
      <c r="F49" s="12" t="str">
        <f t="shared" si="4"/>
        <v/>
      </c>
      <c r="G49" s="12" t="str">
        <f t="shared" si="4"/>
        <v/>
      </c>
      <c r="H49" s="6" t="str">
        <f t="shared" si="2"/>
        <v/>
      </c>
      <c r="I49" s="9" t="str">
        <f t="shared" si="3"/>
        <v/>
      </c>
      <c r="J49" t="s">
        <v>39</v>
      </c>
    </row>
    <row r="50" spans="1:10" x14ac:dyDescent="0.2">
      <c r="A50" s="42"/>
      <c r="B50" s="45"/>
      <c r="C50" s="45"/>
      <c r="D50" s="3">
        <v>41</v>
      </c>
      <c r="E50" s="12" t="str">
        <f t="shared" si="4"/>
        <v/>
      </c>
      <c r="F50" s="12" t="str">
        <f t="shared" si="4"/>
        <v/>
      </c>
      <c r="G50" s="12" t="str">
        <f t="shared" si="4"/>
        <v/>
      </c>
      <c r="H50" s="6" t="str">
        <f t="shared" si="2"/>
        <v/>
      </c>
      <c r="I50" s="9" t="str">
        <f t="shared" si="3"/>
        <v/>
      </c>
      <c r="J50" t="s">
        <v>40</v>
      </c>
    </row>
    <row r="51" spans="1:10" x14ac:dyDescent="0.2">
      <c r="A51" s="42"/>
      <c r="B51" s="45"/>
      <c r="C51" s="45"/>
      <c r="D51" s="3">
        <v>42</v>
      </c>
      <c r="E51" s="12" t="str">
        <f t="shared" si="4"/>
        <v/>
      </c>
      <c r="F51" s="12" t="str">
        <f t="shared" si="4"/>
        <v/>
      </c>
      <c r="G51" s="12" t="str">
        <f t="shared" si="4"/>
        <v/>
      </c>
      <c r="H51" s="6" t="str">
        <f t="shared" si="2"/>
        <v/>
      </c>
      <c r="I51" s="9" t="str">
        <f t="shared" si="3"/>
        <v/>
      </c>
      <c r="J51" t="s">
        <v>41</v>
      </c>
    </row>
    <row r="52" spans="1:10" x14ac:dyDescent="0.2">
      <c r="A52" s="42"/>
      <c r="B52" s="45"/>
      <c r="C52" s="45"/>
      <c r="D52" s="3">
        <v>43</v>
      </c>
      <c r="E52" s="12" t="str">
        <f t="shared" si="4"/>
        <v/>
      </c>
      <c r="F52" s="12" t="str">
        <f t="shared" si="4"/>
        <v/>
      </c>
      <c r="G52" s="12" t="str">
        <f t="shared" si="4"/>
        <v/>
      </c>
      <c r="H52" s="6" t="str">
        <f t="shared" si="2"/>
        <v/>
      </c>
      <c r="I52" s="9" t="str">
        <f t="shared" si="3"/>
        <v/>
      </c>
      <c r="J52" t="s">
        <v>42</v>
      </c>
    </row>
    <row r="53" spans="1:10" x14ac:dyDescent="0.2">
      <c r="A53" s="42"/>
      <c r="B53" s="45"/>
      <c r="C53" s="45"/>
      <c r="D53" s="3">
        <v>44</v>
      </c>
      <c r="E53" s="12" t="str">
        <f t="shared" si="4"/>
        <v/>
      </c>
      <c r="F53" s="12" t="str">
        <f t="shared" si="4"/>
        <v/>
      </c>
      <c r="G53" s="12" t="str">
        <f t="shared" si="4"/>
        <v/>
      </c>
      <c r="H53" s="6" t="str">
        <f t="shared" si="2"/>
        <v/>
      </c>
      <c r="I53" s="9" t="str">
        <f t="shared" si="3"/>
        <v/>
      </c>
      <c r="J53" t="s">
        <v>43</v>
      </c>
    </row>
    <row r="54" spans="1:10" x14ac:dyDescent="0.2">
      <c r="A54" s="42"/>
      <c r="B54" s="45"/>
      <c r="C54" s="45"/>
      <c r="D54" s="3">
        <v>45</v>
      </c>
      <c r="E54" s="12" t="str">
        <f t="shared" si="4"/>
        <v/>
      </c>
      <c r="F54" s="12" t="str">
        <f t="shared" si="4"/>
        <v/>
      </c>
      <c r="G54" s="12" t="str">
        <f t="shared" si="4"/>
        <v/>
      </c>
      <c r="H54" s="6" t="str">
        <f t="shared" si="2"/>
        <v/>
      </c>
      <c r="I54" s="9" t="str">
        <f t="shared" si="3"/>
        <v/>
      </c>
      <c r="J54" t="s">
        <v>44</v>
      </c>
    </row>
    <row r="55" spans="1:10" x14ac:dyDescent="0.2">
      <c r="A55" s="42"/>
      <c r="B55" s="45"/>
      <c r="C55" s="45"/>
      <c r="D55" s="3">
        <v>46</v>
      </c>
      <c r="E55" s="12" t="str">
        <f t="shared" si="4"/>
        <v/>
      </c>
      <c r="F55" s="12" t="str">
        <f t="shared" si="4"/>
        <v/>
      </c>
      <c r="G55" s="12" t="str">
        <f t="shared" si="4"/>
        <v/>
      </c>
      <c r="H55" s="6" t="str">
        <f t="shared" si="2"/>
        <v/>
      </c>
      <c r="I55" s="9" t="str">
        <f t="shared" si="3"/>
        <v/>
      </c>
      <c r="J55" t="s">
        <v>45</v>
      </c>
    </row>
    <row r="56" spans="1:10" x14ac:dyDescent="0.2">
      <c r="A56" s="43"/>
      <c r="B56" s="46"/>
      <c r="C56" s="46"/>
      <c r="D56" s="4">
        <v>47</v>
      </c>
      <c r="E56" s="12" t="str">
        <f t="shared" si="4"/>
        <v/>
      </c>
      <c r="F56" s="12" t="str">
        <f t="shared" si="4"/>
        <v/>
      </c>
      <c r="G56" s="12" t="str">
        <f t="shared" si="4"/>
        <v/>
      </c>
      <c r="H56" s="7" t="str">
        <f t="shared" si="2"/>
        <v/>
      </c>
      <c r="I56" s="10" t="str">
        <f t="shared" si="3"/>
        <v/>
      </c>
      <c r="J56" t="s">
        <v>46</v>
      </c>
    </row>
    <row r="57" spans="1:10" x14ac:dyDescent="0.2">
      <c r="A57" s="41">
        <v>6</v>
      </c>
      <c r="B57" s="44" t="s">
        <v>179</v>
      </c>
      <c r="C57" s="44"/>
      <c r="D57" s="2">
        <v>48</v>
      </c>
      <c r="E57" s="12" t="str">
        <f t="shared" si="4"/>
        <v/>
      </c>
      <c r="F57" s="12" t="str">
        <f t="shared" si="4"/>
        <v/>
      </c>
      <c r="G57" s="12" t="str">
        <f t="shared" si="4"/>
        <v/>
      </c>
      <c r="H57" s="5" t="str">
        <f t="shared" si="2"/>
        <v/>
      </c>
      <c r="I57" s="8" t="str">
        <f t="shared" si="3"/>
        <v/>
      </c>
      <c r="J57" t="s">
        <v>47</v>
      </c>
    </row>
    <row r="58" spans="1:10" x14ac:dyDescent="0.2">
      <c r="A58" s="42"/>
      <c r="B58" s="45"/>
      <c r="C58" s="45"/>
      <c r="D58" s="3">
        <v>49</v>
      </c>
      <c r="E58" s="12" t="str">
        <f t="shared" si="4"/>
        <v/>
      </c>
      <c r="F58" s="12" t="str">
        <f t="shared" si="4"/>
        <v/>
      </c>
      <c r="G58" s="12" t="str">
        <f t="shared" si="4"/>
        <v/>
      </c>
      <c r="H58" s="6" t="str">
        <f t="shared" si="2"/>
        <v/>
      </c>
      <c r="I58" s="9" t="str">
        <f t="shared" si="3"/>
        <v/>
      </c>
      <c r="J58" t="s">
        <v>48</v>
      </c>
    </row>
    <row r="59" spans="1:10" x14ac:dyDescent="0.2">
      <c r="A59" s="42"/>
      <c r="B59" s="45"/>
      <c r="C59" s="45"/>
      <c r="D59" s="3">
        <v>50</v>
      </c>
      <c r="E59" s="12" t="str">
        <f t="shared" si="4"/>
        <v/>
      </c>
      <c r="F59" s="12" t="str">
        <f t="shared" si="4"/>
        <v/>
      </c>
      <c r="G59" s="12" t="str">
        <f t="shared" si="4"/>
        <v/>
      </c>
      <c r="H59" s="6" t="str">
        <f t="shared" si="2"/>
        <v/>
      </c>
      <c r="I59" s="9" t="str">
        <f t="shared" si="3"/>
        <v/>
      </c>
      <c r="J59" t="s">
        <v>49</v>
      </c>
    </row>
    <row r="60" spans="1:10" x14ac:dyDescent="0.2">
      <c r="A60" s="42"/>
      <c r="B60" s="45"/>
      <c r="C60" s="45"/>
      <c r="D60" s="3">
        <v>51</v>
      </c>
      <c r="E60" s="12" t="str">
        <f t="shared" si="4"/>
        <v/>
      </c>
      <c r="F60" s="12" t="str">
        <f t="shared" si="4"/>
        <v/>
      </c>
      <c r="G60" s="12" t="str">
        <f t="shared" si="4"/>
        <v/>
      </c>
      <c r="H60" s="6" t="str">
        <f t="shared" si="2"/>
        <v/>
      </c>
      <c r="I60" s="9" t="str">
        <f t="shared" si="3"/>
        <v/>
      </c>
      <c r="J60" t="s">
        <v>50</v>
      </c>
    </row>
    <row r="61" spans="1:10" x14ac:dyDescent="0.2">
      <c r="A61" s="42"/>
      <c r="B61" s="45"/>
      <c r="C61" s="45"/>
      <c r="D61" s="3">
        <v>52</v>
      </c>
      <c r="E61" s="12" t="str">
        <f t="shared" si="4"/>
        <v/>
      </c>
      <c r="F61" s="12" t="str">
        <f t="shared" si="4"/>
        <v/>
      </c>
      <c r="G61" s="12" t="str">
        <f t="shared" si="4"/>
        <v/>
      </c>
      <c r="H61" s="6" t="str">
        <f t="shared" si="2"/>
        <v/>
      </c>
      <c r="I61" s="9" t="str">
        <f t="shared" si="3"/>
        <v/>
      </c>
      <c r="J61" t="s">
        <v>51</v>
      </c>
    </row>
    <row r="62" spans="1:10" x14ac:dyDescent="0.2">
      <c r="A62" s="42"/>
      <c r="B62" s="45"/>
      <c r="C62" s="45"/>
      <c r="D62" s="3">
        <v>53</v>
      </c>
      <c r="E62" s="12" t="str">
        <f t="shared" si="4"/>
        <v/>
      </c>
      <c r="F62" s="12" t="str">
        <f t="shared" si="4"/>
        <v/>
      </c>
      <c r="G62" s="12" t="str">
        <f t="shared" si="4"/>
        <v/>
      </c>
      <c r="H62" s="6" t="str">
        <f t="shared" si="2"/>
        <v/>
      </c>
      <c r="I62" s="9" t="str">
        <f t="shared" si="3"/>
        <v/>
      </c>
      <c r="J62" t="s">
        <v>52</v>
      </c>
    </row>
    <row r="63" spans="1:10" x14ac:dyDescent="0.2">
      <c r="A63" s="42"/>
      <c r="B63" s="45"/>
      <c r="C63" s="45"/>
      <c r="D63" s="3">
        <v>54</v>
      </c>
      <c r="E63" s="12" t="str">
        <f t="shared" si="4"/>
        <v/>
      </c>
      <c r="F63" s="12" t="str">
        <f t="shared" si="4"/>
        <v/>
      </c>
      <c r="G63" s="12" t="str">
        <f t="shared" si="4"/>
        <v/>
      </c>
      <c r="H63" s="6" t="str">
        <f t="shared" si="2"/>
        <v/>
      </c>
      <c r="I63" s="9" t="str">
        <f t="shared" si="3"/>
        <v/>
      </c>
      <c r="J63" t="s">
        <v>53</v>
      </c>
    </row>
    <row r="64" spans="1:10" x14ac:dyDescent="0.2">
      <c r="A64" s="43"/>
      <c r="B64" s="46"/>
      <c r="C64" s="46"/>
      <c r="D64" s="4">
        <v>55</v>
      </c>
      <c r="E64" s="12" t="str">
        <f t="shared" si="4"/>
        <v/>
      </c>
      <c r="F64" s="12">
        <f t="shared" si="4"/>
        <v>1</v>
      </c>
      <c r="G64" s="12" t="str">
        <f t="shared" si="4"/>
        <v/>
      </c>
      <c r="H64" s="7" t="str">
        <f t="shared" si="2"/>
        <v>6.b</v>
      </c>
      <c r="I64" s="10" t="str">
        <f t="shared" si="3"/>
        <v>水と衛生の管理向上における地域</v>
      </c>
      <c r="J64" t="s">
        <v>54</v>
      </c>
    </row>
    <row r="65" spans="1:10" x14ac:dyDescent="0.2">
      <c r="A65" s="41">
        <v>7</v>
      </c>
      <c r="B65" s="44" t="s">
        <v>180</v>
      </c>
      <c r="C65" s="44"/>
      <c r="D65" s="2">
        <v>56</v>
      </c>
      <c r="E65" s="12" t="str">
        <f t="shared" si="4"/>
        <v/>
      </c>
      <c r="F65" s="12" t="str">
        <f t="shared" si="4"/>
        <v/>
      </c>
      <c r="G65" s="12" t="str">
        <f t="shared" si="4"/>
        <v/>
      </c>
      <c r="H65" s="5" t="str">
        <f t="shared" si="2"/>
        <v/>
      </c>
      <c r="I65" s="8" t="str">
        <f t="shared" si="3"/>
        <v/>
      </c>
      <c r="J65" t="s">
        <v>55</v>
      </c>
    </row>
    <row r="66" spans="1:10" x14ac:dyDescent="0.2">
      <c r="A66" s="42"/>
      <c r="B66" s="45"/>
      <c r="C66" s="45"/>
      <c r="D66" s="3">
        <v>57</v>
      </c>
      <c r="E66" s="12" t="str">
        <f t="shared" si="4"/>
        <v/>
      </c>
      <c r="F66" s="12" t="str">
        <f t="shared" si="4"/>
        <v/>
      </c>
      <c r="G66" s="12" t="str">
        <f t="shared" si="4"/>
        <v/>
      </c>
      <c r="H66" s="6" t="str">
        <f t="shared" si="2"/>
        <v/>
      </c>
      <c r="I66" s="9" t="str">
        <f t="shared" si="3"/>
        <v/>
      </c>
      <c r="J66" t="s">
        <v>56</v>
      </c>
    </row>
    <row r="67" spans="1:10" x14ac:dyDescent="0.2">
      <c r="A67" s="42"/>
      <c r="B67" s="45"/>
      <c r="C67" s="45"/>
      <c r="D67" s="3">
        <v>58</v>
      </c>
      <c r="E67" s="12" t="str">
        <f t="shared" si="4"/>
        <v/>
      </c>
      <c r="F67" s="12" t="str">
        <f t="shared" si="4"/>
        <v/>
      </c>
      <c r="G67" s="12" t="str">
        <f t="shared" si="4"/>
        <v/>
      </c>
      <c r="H67" s="6" t="str">
        <f t="shared" si="2"/>
        <v/>
      </c>
      <c r="I67" s="9" t="str">
        <f t="shared" si="3"/>
        <v/>
      </c>
      <c r="J67" t="s">
        <v>57</v>
      </c>
    </row>
    <row r="68" spans="1:10" x14ac:dyDescent="0.2">
      <c r="A68" s="42"/>
      <c r="B68" s="45"/>
      <c r="C68" s="45"/>
      <c r="D68" s="3">
        <v>59</v>
      </c>
      <c r="E68" s="12" t="str">
        <f t="shared" si="4"/>
        <v/>
      </c>
      <c r="F68" s="12" t="str">
        <f t="shared" si="4"/>
        <v/>
      </c>
      <c r="G68" s="12" t="str">
        <f t="shared" si="4"/>
        <v/>
      </c>
      <c r="H68" s="6" t="str">
        <f t="shared" si="2"/>
        <v/>
      </c>
      <c r="I68" s="9" t="str">
        <f t="shared" si="3"/>
        <v/>
      </c>
      <c r="J68" t="s">
        <v>58</v>
      </c>
    </row>
    <row r="69" spans="1:10" x14ac:dyDescent="0.2">
      <c r="A69" s="43"/>
      <c r="B69" s="46"/>
      <c r="C69" s="46"/>
      <c r="D69" s="4">
        <v>60</v>
      </c>
      <c r="E69" s="12" t="str">
        <f t="shared" si="4"/>
        <v/>
      </c>
      <c r="F69" s="12" t="str">
        <f t="shared" si="4"/>
        <v/>
      </c>
      <c r="G69" s="12" t="str">
        <f t="shared" si="4"/>
        <v/>
      </c>
      <c r="H69" s="7" t="str">
        <f t="shared" si="2"/>
        <v/>
      </c>
      <c r="I69" s="10" t="str">
        <f t="shared" si="3"/>
        <v/>
      </c>
      <c r="J69" t="s">
        <v>59</v>
      </c>
    </row>
    <row r="70" spans="1:10" x14ac:dyDescent="0.2">
      <c r="A70" s="41">
        <v>8</v>
      </c>
      <c r="B70" s="44" t="s">
        <v>181</v>
      </c>
      <c r="C70" s="44"/>
      <c r="D70" s="2">
        <v>61</v>
      </c>
      <c r="E70" s="12" t="str">
        <f t="shared" si="4"/>
        <v/>
      </c>
      <c r="F70" s="12" t="str">
        <f t="shared" si="4"/>
        <v/>
      </c>
      <c r="G70" s="12" t="str">
        <f t="shared" si="4"/>
        <v/>
      </c>
      <c r="H70" s="5" t="str">
        <f t="shared" si="2"/>
        <v/>
      </c>
      <c r="I70" s="8" t="str">
        <f t="shared" si="3"/>
        <v/>
      </c>
      <c r="J70" t="s">
        <v>60</v>
      </c>
    </row>
    <row r="71" spans="1:10" x14ac:dyDescent="0.2">
      <c r="A71" s="42"/>
      <c r="B71" s="45"/>
      <c r="C71" s="45"/>
      <c r="D71" s="3">
        <v>62</v>
      </c>
      <c r="E71" s="12" t="str">
        <f t="shared" si="4"/>
        <v/>
      </c>
      <c r="F71" s="12" t="str">
        <f t="shared" si="4"/>
        <v/>
      </c>
      <c r="G71" s="12" t="str">
        <f t="shared" si="4"/>
        <v/>
      </c>
      <c r="H71" s="6" t="str">
        <f t="shared" si="2"/>
        <v/>
      </c>
      <c r="I71" s="9" t="str">
        <f t="shared" si="3"/>
        <v/>
      </c>
      <c r="J71" t="s">
        <v>61</v>
      </c>
    </row>
    <row r="72" spans="1:10" x14ac:dyDescent="0.2">
      <c r="A72" s="42"/>
      <c r="B72" s="45"/>
      <c r="C72" s="45"/>
      <c r="D72" s="3">
        <v>63</v>
      </c>
      <c r="E72" s="12" t="str">
        <f t="shared" si="4"/>
        <v/>
      </c>
      <c r="F72" s="12" t="str">
        <f t="shared" si="4"/>
        <v/>
      </c>
      <c r="G72" s="12" t="str">
        <f t="shared" si="4"/>
        <v/>
      </c>
      <c r="H72" s="6" t="str">
        <f t="shared" si="2"/>
        <v/>
      </c>
      <c r="I72" s="9" t="str">
        <f t="shared" si="3"/>
        <v/>
      </c>
      <c r="J72" t="s">
        <v>62</v>
      </c>
    </row>
    <row r="73" spans="1:10" x14ac:dyDescent="0.2">
      <c r="A73" s="42"/>
      <c r="B73" s="45"/>
      <c r="C73" s="45"/>
      <c r="D73" s="3">
        <v>64</v>
      </c>
      <c r="E73" s="12" t="str">
        <f t="shared" si="4"/>
        <v/>
      </c>
      <c r="F73" s="12" t="str">
        <f t="shared" si="4"/>
        <v/>
      </c>
      <c r="G73" s="12" t="str">
        <f t="shared" si="4"/>
        <v/>
      </c>
      <c r="H73" s="6" t="str">
        <f t="shared" si="2"/>
        <v/>
      </c>
      <c r="I73" s="9" t="str">
        <f t="shared" si="3"/>
        <v/>
      </c>
      <c r="J73" t="s">
        <v>63</v>
      </c>
    </row>
    <row r="74" spans="1:10" x14ac:dyDescent="0.2">
      <c r="A74" s="42"/>
      <c r="B74" s="45"/>
      <c r="C74" s="45"/>
      <c r="D74" s="3">
        <v>65</v>
      </c>
      <c r="E74" s="12" t="str">
        <f t="shared" si="4"/>
        <v/>
      </c>
      <c r="F74" s="12" t="str">
        <f t="shared" si="4"/>
        <v/>
      </c>
      <c r="G74" s="12" t="str">
        <f t="shared" si="4"/>
        <v/>
      </c>
      <c r="H74" s="6" t="str">
        <f t="shared" si="2"/>
        <v/>
      </c>
      <c r="I74" s="9" t="str">
        <f t="shared" si="3"/>
        <v/>
      </c>
      <c r="J74" t="s">
        <v>64</v>
      </c>
    </row>
    <row r="75" spans="1:10" x14ac:dyDescent="0.2">
      <c r="A75" s="42"/>
      <c r="B75" s="45"/>
      <c r="C75" s="45"/>
      <c r="D75" s="3">
        <v>66</v>
      </c>
      <c r="E75" s="12" t="str">
        <f t="shared" ref="E75:G106" si="5">IF(E$8&lt;&gt;"",IF(ISERROR(SEARCH(E$8,$J75,1)), "", 1),"")</f>
        <v/>
      </c>
      <c r="F75" s="12" t="str">
        <f t="shared" si="5"/>
        <v/>
      </c>
      <c r="G75" s="12" t="str">
        <f t="shared" si="5"/>
        <v/>
      </c>
      <c r="H75" s="6" t="str">
        <f t="shared" ref="H75:H89" si="6">IF(SUM(E75:G75)&gt;0,LEFT(J75,3),"")</f>
        <v/>
      </c>
      <c r="I75" s="9" t="str">
        <f t="shared" ref="I75:I89" si="7">MID(IF(SUM(E75:G75)&gt;0,J75,""),5,15)</f>
        <v/>
      </c>
      <c r="J75" t="s">
        <v>65</v>
      </c>
    </row>
    <row r="76" spans="1:10" x14ac:dyDescent="0.2">
      <c r="A76" s="42"/>
      <c r="B76" s="45"/>
      <c r="C76" s="45"/>
      <c r="D76" s="3">
        <v>67</v>
      </c>
      <c r="E76" s="12" t="str">
        <f t="shared" si="5"/>
        <v/>
      </c>
      <c r="F76" s="12" t="str">
        <f t="shared" si="5"/>
        <v/>
      </c>
      <c r="G76" s="12" t="str">
        <f t="shared" si="5"/>
        <v/>
      </c>
      <c r="H76" s="6" t="str">
        <f t="shared" si="6"/>
        <v/>
      </c>
      <c r="I76" s="9" t="str">
        <f t="shared" si="7"/>
        <v/>
      </c>
      <c r="J76" t="s">
        <v>66</v>
      </c>
    </row>
    <row r="77" spans="1:10" x14ac:dyDescent="0.2">
      <c r="A77" s="42"/>
      <c r="B77" s="45"/>
      <c r="C77" s="45"/>
      <c r="D77" s="3">
        <v>68</v>
      </c>
      <c r="E77" s="12" t="str">
        <f t="shared" si="5"/>
        <v/>
      </c>
      <c r="F77" s="12" t="str">
        <f t="shared" si="5"/>
        <v/>
      </c>
      <c r="G77" s="12" t="str">
        <f t="shared" si="5"/>
        <v/>
      </c>
      <c r="H77" s="6" t="str">
        <f t="shared" si="6"/>
        <v/>
      </c>
      <c r="I77" s="9" t="str">
        <f t="shared" si="7"/>
        <v/>
      </c>
      <c r="J77" t="s">
        <v>67</v>
      </c>
    </row>
    <row r="78" spans="1:10" x14ac:dyDescent="0.2">
      <c r="A78" s="42"/>
      <c r="B78" s="45"/>
      <c r="C78" s="45"/>
      <c r="D78" s="3">
        <v>69</v>
      </c>
      <c r="E78" s="12">
        <f t="shared" si="5"/>
        <v>1</v>
      </c>
      <c r="F78" s="12" t="str">
        <f t="shared" si="5"/>
        <v/>
      </c>
      <c r="G78" s="12" t="str">
        <f t="shared" si="5"/>
        <v/>
      </c>
      <c r="H78" s="6" t="str">
        <f t="shared" si="6"/>
        <v>8.9</v>
      </c>
      <c r="I78" s="9" t="str">
        <f t="shared" si="7"/>
        <v>2030年までに、雇用創出、地</v>
      </c>
      <c r="J78" t="s">
        <v>68</v>
      </c>
    </row>
    <row r="79" spans="1:10" x14ac:dyDescent="0.2">
      <c r="A79" s="42"/>
      <c r="B79" s="45"/>
      <c r="C79" s="45"/>
      <c r="D79" s="3">
        <v>70</v>
      </c>
      <c r="E79" s="12" t="str">
        <f t="shared" si="5"/>
        <v/>
      </c>
      <c r="F79" s="12" t="str">
        <f t="shared" si="5"/>
        <v/>
      </c>
      <c r="G79" s="12" t="str">
        <f t="shared" si="5"/>
        <v/>
      </c>
      <c r="H79" s="6" t="str">
        <f t="shared" si="6"/>
        <v/>
      </c>
      <c r="I79" s="9" t="str">
        <f t="shared" si="7"/>
        <v/>
      </c>
      <c r="J79" t="s">
        <v>69</v>
      </c>
    </row>
    <row r="80" spans="1:10" x14ac:dyDescent="0.2">
      <c r="A80" s="42"/>
      <c r="B80" s="45"/>
      <c r="C80" s="45"/>
      <c r="D80" s="3">
        <v>71</v>
      </c>
      <c r="E80" s="12" t="str">
        <f t="shared" si="5"/>
        <v/>
      </c>
      <c r="F80" s="12" t="str">
        <f t="shared" si="5"/>
        <v/>
      </c>
      <c r="G80" s="12" t="str">
        <f t="shared" si="5"/>
        <v/>
      </c>
      <c r="H80" s="6" t="str">
        <f t="shared" si="6"/>
        <v/>
      </c>
      <c r="I80" s="9" t="str">
        <f t="shared" si="7"/>
        <v/>
      </c>
      <c r="J80" t="s">
        <v>70</v>
      </c>
    </row>
    <row r="81" spans="1:10" x14ac:dyDescent="0.2">
      <c r="A81" s="43"/>
      <c r="B81" s="46"/>
      <c r="C81" s="46"/>
      <c r="D81" s="4">
        <v>72</v>
      </c>
      <c r="E81" s="12" t="str">
        <f t="shared" si="5"/>
        <v/>
      </c>
      <c r="F81" s="12" t="str">
        <f t="shared" si="5"/>
        <v/>
      </c>
      <c r="G81" s="12" t="str">
        <f t="shared" si="5"/>
        <v/>
      </c>
      <c r="H81" s="7" t="str">
        <f t="shared" si="6"/>
        <v/>
      </c>
      <c r="I81" s="10" t="str">
        <f t="shared" si="7"/>
        <v/>
      </c>
      <c r="J81" t="s">
        <v>71</v>
      </c>
    </row>
    <row r="82" spans="1:10" x14ac:dyDescent="0.2">
      <c r="A82" s="41">
        <v>9</v>
      </c>
      <c r="B82" s="44" t="s">
        <v>182</v>
      </c>
      <c r="C82" s="44"/>
      <c r="D82" s="2">
        <v>73</v>
      </c>
      <c r="E82" s="12" t="str">
        <f t="shared" si="5"/>
        <v/>
      </c>
      <c r="F82" s="12">
        <f t="shared" si="5"/>
        <v>1</v>
      </c>
      <c r="G82" s="12" t="str">
        <f t="shared" si="5"/>
        <v/>
      </c>
      <c r="H82" s="5" t="str">
        <f t="shared" si="6"/>
        <v>9.1</v>
      </c>
      <c r="I82" s="8" t="str">
        <f t="shared" si="7"/>
        <v>すべての人々に安価で公平なアク</v>
      </c>
      <c r="J82" t="s">
        <v>72</v>
      </c>
    </row>
    <row r="83" spans="1:10" x14ac:dyDescent="0.2">
      <c r="A83" s="42"/>
      <c r="B83" s="45"/>
      <c r="C83" s="45"/>
      <c r="D83" s="3">
        <v>74</v>
      </c>
      <c r="E83" s="12" t="str">
        <f t="shared" si="5"/>
        <v/>
      </c>
      <c r="F83" s="12" t="str">
        <f t="shared" si="5"/>
        <v/>
      </c>
      <c r="G83" s="12" t="str">
        <f t="shared" si="5"/>
        <v/>
      </c>
      <c r="H83" s="6" t="str">
        <f t="shared" si="6"/>
        <v/>
      </c>
      <c r="I83" s="9" t="str">
        <f t="shared" si="7"/>
        <v/>
      </c>
      <c r="J83" t="s">
        <v>73</v>
      </c>
    </row>
    <row r="84" spans="1:10" x14ac:dyDescent="0.2">
      <c r="A84" s="42"/>
      <c r="B84" s="45"/>
      <c r="C84" s="45"/>
      <c r="D84" s="3">
        <v>75</v>
      </c>
      <c r="E84" s="12" t="str">
        <f t="shared" si="5"/>
        <v/>
      </c>
      <c r="F84" s="12" t="str">
        <f t="shared" si="5"/>
        <v/>
      </c>
      <c r="G84" s="12" t="str">
        <f t="shared" si="5"/>
        <v/>
      </c>
      <c r="H84" s="6" t="str">
        <f t="shared" si="6"/>
        <v/>
      </c>
      <c r="I84" s="9" t="str">
        <f t="shared" si="7"/>
        <v/>
      </c>
      <c r="J84" t="s">
        <v>74</v>
      </c>
    </row>
    <row r="85" spans="1:10" x14ac:dyDescent="0.2">
      <c r="A85" s="42"/>
      <c r="B85" s="45"/>
      <c r="C85" s="45"/>
      <c r="D85" s="3">
        <v>76</v>
      </c>
      <c r="E85" s="12" t="str">
        <f t="shared" si="5"/>
        <v/>
      </c>
      <c r="F85" s="12" t="str">
        <f t="shared" si="5"/>
        <v/>
      </c>
      <c r="G85" s="12" t="str">
        <f t="shared" si="5"/>
        <v/>
      </c>
      <c r="H85" s="6" t="str">
        <f t="shared" si="6"/>
        <v/>
      </c>
      <c r="I85" s="9" t="str">
        <f t="shared" si="7"/>
        <v/>
      </c>
      <c r="J85" t="s">
        <v>75</v>
      </c>
    </row>
    <row r="86" spans="1:10" x14ac:dyDescent="0.2">
      <c r="A86" s="42"/>
      <c r="B86" s="45"/>
      <c r="C86" s="45"/>
      <c r="D86" s="3">
        <v>77</v>
      </c>
      <c r="E86" s="12" t="str">
        <f t="shared" si="5"/>
        <v/>
      </c>
      <c r="F86" s="12" t="str">
        <f t="shared" si="5"/>
        <v/>
      </c>
      <c r="G86" s="12" t="str">
        <f t="shared" si="5"/>
        <v/>
      </c>
      <c r="H86" s="6" t="str">
        <f t="shared" si="6"/>
        <v/>
      </c>
      <c r="I86" s="9" t="str">
        <f t="shared" si="7"/>
        <v/>
      </c>
      <c r="J86" t="s">
        <v>76</v>
      </c>
    </row>
    <row r="87" spans="1:10" x14ac:dyDescent="0.2">
      <c r="A87" s="42"/>
      <c r="B87" s="45"/>
      <c r="C87" s="45"/>
      <c r="D87" s="3">
        <v>78</v>
      </c>
      <c r="E87" s="12" t="str">
        <f t="shared" si="5"/>
        <v/>
      </c>
      <c r="F87" s="12" t="str">
        <f t="shared" si="5"/>
        <v/>
      </c>
      <c r="G87" s="12" t="str">
        <f t="shared" si="5"/>
        <v/>
      </c>
      <c r="H87" s="6" t="str">
        <f t="shared" si="6"/>
        <v/>
      </c>
      <c r="I87" s="9" t="str">
        <f t="shared" si="7"/>
        <v/>
      </c>
      <c r="J87" t="s">
        <v>77</v>
      </c>
    </row>
    <row r="88" spans="1:10" x14ac:dyDescent="0.2">
      <c r="A88" s="42"/>
      <c r="B88" s="45"/>
      <c r="C88" s="45"/>
      <c r="D88" s="3">
        <v>79</v>
      </c>
      <c r="E88" s="12" t="str">
        <f t="shared" si="5"/>
        <v/>
      </c>
      <c r="F88" s="12" t="str">
        <f t="shared" si="5"/>
        <v/>
      </c>
      <c r="G88" s="12" t="str">
        <f t="shared" si="5"/>
        <v/>
      </c>
      <c r="H88" s="6" t="str">
        <f t="shared" si="6"/>
        <v/>
      </c>
      <c r="I88" s="9" t="str">
        <f t="shared" si="7"/>
        <v/>
      </c>
      <c r="J88" t="s">
        <v>78</v>
      </c>
    </row>
    <row r="89" spans="1:10" x14ac:dyDescent="0.2">
      <c r="A89" s="43"/>
      <c r="B89" s="46"/>
      <c r="C89" s="46"/>
      <c r="D89" s="4">
        <v>80</v>
      </c>
      <c r="E89" s="12" t="str">
        <f t="shared" si="5"/>
        <v/>
      </c>
      <c r="F89" s="12" t="str">
        <f t="shared" si="5"/>
        <v/>
      </c>
      <c r="G89" s="12" t="str">
        <f t="shared" si="5"/>
        <v/>
      </c>
      <c r="H89" s="7" t="str">
        <f t="shared" si="6"/>
        <v/>
      </c>
      <c r="I89" s="10" t="str">
        <f t="shared" si="7"/>
        <v/>
      </c>
      <c r="J89" t="s">
        <v>79</v>
      </c>
    </row>
    <row r="90" spans="1:10" x14ac:dyDescent="0.2">
      <c r="A90" s="41">
        <v>10</v>
      </c>
      <c r="B90" s="44" t="s">
        <v>183</v>
      </c>
      <c r="C90" s="44"/>
      <c r="D90" s="2">
        <v>81</v>
      </c>
      <c r="E90" s="12" t="str">
        <f t="shared" si="5"/>
        <v/>
      </c>
      <c r="F90" s="12" t="str">
        <f t="shared" si="5"/>
        <v/>
      </c>
      <c r="G90" s="12" t="str">
        <f t="shared" si="5"/>
        <v/>
      </c>
      <c r="H90" s="5" t="str">
        <f>IF(SUM(E90:G90)&gt;0,LEFT(J90,4),"")</f>
        <v/>
      </c>
      <c r="I90" s="8" t="str">
        <f>MID(IF(SUM(E90:G90)&gt;0,J90,""),6,15)</f>
        <v/>
      </c>
      <c r="J90" t="s">
        <v>80</v>
      </c>
    </row>
    <row r="91" spans="1:10" x14ac:dyDescent="0.2">
      <c r="A91" s="42"/>
      <c r="B91" s="45"/>
      <c r="C91" s="45"/>
      <c r="D91" s="3">
        <v>82</v>
      </c>
      <c r="E91" s="12" t="str">
        <f t="shared" si="5"/>
        <v/>
      </c>
      <c r="F91" s="12" t="str">
        <f t="shared" si="5"/>
        <v/>
      </c>
      <c r="G91" s="12" t="str">
        <f t="shared" si="5"/>
        <v/>
      </c>
      <c r="H91" s="6" t="str">
        <f t="shared" ref="H91:H154" si="8">IF(SUM(E91:G91)&gt;0,LEFT(J91,4),"")</f>
        <v/>
      </c>
      <c r="I91" s="9" t="str">
        <f t="shared" ref="I91:I154" si="9">MID(IF(SUM(E91:G91)&gt;0,J91,""),6,15)</f>
        <v/>
      </c>
      <c r="J91" t="s">
        <v>81</v>
      </c>
    </row>
    <row r="92" spans="1:10" x14ac:dyDescent="0.2">
      <c r="A92" s="42"/>
      <c r="B92" s="45"/>
      <c r="C92" s="45"/>
      <c r="D92" s="3">
        <v>83</v>
      </c>
      <c r="E92" s="12" t="str">
        <f t="shared" si="5"/>
        <v/>
      </c>
      <c r="F92" s="12" t="str">
        <f t="shared" si="5"/>
        <v/>
      </c>
      <c r="G92" s="12" t="str">
        <f t="shared" si="5"/>
        <v/>
      </c>
      <c r="H92" s="6" t="str">
        <f t="shared" si="8"/>
        <v/>
      </c>
      <c r="I92" s="9" t="str">
        <f t="shared" si="9"/>
        <v/>
      </c>
      <c r="J92" t="s">
        <v>82</v>
      </c>
    </row>
    <row r="93" spans="1:10" x14ac:dyDescent="0.2">
      <c r="A93" s="42"/>
      <c r="B93" s="45"/>
      <c r="C93" s="45"/>
      <c r="D93" s="3">
        <v>84</v>
      </c>
      <c r="E93" s="12" t="str">
        <f t="shared" si="5"/>
        <v/>
      </c>
      <c r="F93" s="12" t="str">
        <f t="shared" si="5"/>
        <v/>
      </c>
      <c r="G93" s="12" t="str">
        <f t="shared" si="5"/>
        <v/>
      </c>
      <c r="H93" s="6" t="str">
        <f t="shared" si="8"/>
        <v/>
      </c>
      <c r="I93" s="9" t="str">
        <f t="shared" si="9"/>
        <v/>
      </c>
      <c r="J93" t="s">
        <v>83</v>
      </c>
    </row>
    <row r="94" spans="1:10" x14ac:dyDescent="0.2">
      <c r="A94" s="42"/>
      <c r="B94" s="45"/>
      <c r="C94" s="45"/>
      <c r="D94" s="3">
        <v>85</v>
      </c>
      <c r="E94" s="12" t="str">
        <f t="shared" si="5"/>
        <v/>
      </c>
      <c r="F94" s="12" t="str">
        <f t="shared" si="5"/>
        <v/>
      </c>
      <c r="G94" s="12" t="str">
        <f t="shared" si="5"/>
        <v/>
      </c>
      <c r="H94" s="6" t="str">
        <f t="shared" si="8"/>
        <v/>
      </c>
      <c r="I94" s="9" t="str">
        <f t="shared" si="9"/>
        <v/>
      </c>
      <c r="J94" t="s">
        <v>84</v>
      </c>
    </row>
    <row r="95" spans="1:10" x14ac:dyDescent="0.2">
      <c r="A95" s="42"/>
      <c r="B95" s="45"/>
      <c r="C95" s="45"/>
      <c r="D95" s="3">
        <v>86</v>
      </c>
      <c r="E95" s="12" t="str">
        <f t="shared" si="5"/>
        <v/>
      </c>
      <c r="F95" s="12" t="str">
        <f t="shared" si="5"/>
        <v/>
      </c>
      <c r="G95" s="12" t="str">
        <f t="shared" si="5"/>
        <v/>
      </c>
      <c r="H95" s="6" t="str">
        <f t="shared" si="8"/>
        <v/>
      </c>
      <c r="I95" s="9" t="str">
        <f t="shared" si="9"/>
        <v/>
      </c>
      <c r="J95" t="s">
        <v>85</v>
      </c>
    </row>
    <row r="96" spans="1:10" x14ac:dyDescent="0.2">
      <c r="A96" s="42"/>
      <c r="B96" s="45"/>
      <c r="C96" s="45"/>
      <c r="D96" s="3">
        <v>87</v>
      </c>
      <c r="E96" s="12" t="str">
        <f t="shared" si="5"/>
        <v/>
      </c>
      <c r="F96" s="12" t="str">
        <f t="shared" si="5"/>
        <v/>
      </c>
      <c r="G96" s="12" t="str">
        <f t="shared" si="5"/>
        <v/>
      </c>
      <c r="H96" s="6" t="str">
        <f t="shared" si="8"/>
        <v/>
      </c>
      <c r="I96" s="9" t="str">
        <f t="shared" si="9"/>
        <v/>
      </c>
      <c r="J96" t="s">
        <v>86</v>
      </c>
    </row>
    <row r="97" spans="1:10" x14ac:dyDescent="0.2">
      <c r="A97" s="42"/>
      <c r="B97" s="45"/>
      <c r="C97" s="45"/>
      <c r="D97" s="3">
        <v>88</v>
      </c>
      <c r="E97" s="12" t="str">
        <f t="shared" si="5"/>
        <v/>
      </c>
      <c r="F97" s="12" t="str">
        <f t="shared" si="5"/>
        <v/>
      </c>
      <c r="G97" s="12" t="str">
        <f t="shared" si="5"/>
        <v/>
      </c>
      <c r="H97" s="6" t="str">
        <f t="shared" si="8"/>
        <v/>
      </c>
      <c r="I97" s="9" t="str">
        <f t="shared" si="9"/>
        <v/>
      </c>
      <c r="J97" t="s">
        <v>87</v>
      </c>
    </row>
    <row r="98" spans="1:10" x14ac:dyDescent="0.2">
      <c r="A98" s="42"/>
      <c r="B98" s="45"/>
      <c r="C98" s="45"/>
      <c r="D98" s="3">
        <v>89</v>
      </c>
      <c r="E98" s="12" t="str">
        <f t="shared" si="5"/>
        <v/>
      </c>
      <c r="F98" s="12" t="str">
        <f t="shared" si="5"/>
        <v/>
      </c>
      <c r="G98" s="12" t="str">
        <f t="shared" si="5"/>
        <v/>
      </c>
      <c r="H98" s="6" t="str">
        <f t="shared" si="8"/>
        <v/>
      </c>
      <c r="I98" s="9" t="str">
        <f t="shared" si="9"/>
        <v/>
      </c>
      <c r="J98" t="s">
        <v>88</v>
      </c>
    </row>
    <row r="99" spans="1:10" x14ac:dyDescent="0.2">
      <c r="A99" s="43"/>
      <c r="B99" s="46"/>
      <c r="C99" s="46"/>
      <c r="D99" s="4">
        <v>90</v>
      </c>
      <c r="E99" s="12" t="str">
        <f t="shared" si="5"/>
        <v/>
      </c>
      <c r="F99" s="12" t="str">
        <f t="shared" si="5"/>
        <v/>
      </c>
      <c r="G99" s="12" t="str">
        <f t="shared" si="5"/>
        <v/>
      </c>
      <c r="H99" s="7" t="str">
        <f t="shared" si="8"/>
        <v/>
      </c>
      <c r="I99" s="10" t="str">
        <f t="shared" si="9"/>
        <v/>
      </c>
      <c r="J99" t="s">
        <v>89</v>
      </c>
    </row>
    <row r="100" spans="1:10" x14ac:dyDescent="0.2">
      <c r="A100" s="41">
        <v>11</v>
      </c>
      <c r="B100" s="44" t="s">
        <v>184</v>
      </c>
      <c r="C100" s="44"/>
      <c r="D100" s="2">
        <v>91</v>
      </c>
      <c r="E100" s="12" t="str">
        <f t="shared" si="5"/>
        <v/>
      </c>
      <c r="F100" s="12" t="str">
        <f t="shared" si="5"/>
        <v/>
      </c>
      <c r="G100" s="12" t="str">
        <f t="shared" si="5"/>
        <v/>
      </c>
      <c r="H100" s="5" t="str">
        <f t="shared" si="8"/>
        <v/>
      </c>
      <c r="I100" s="8" t="str">
        <f t="shared" si="9"/>
        <v/>
      </c>
      <c r="J100" t="s">
        <v>90</v>
      </c>
    </row>
    <row r="101" spans="1:10" x14ac:dyDescent="0.2">
      <c r="A101" s="42"/>
      <c r="B101" s="45"/>
      <c r="C101" s="45"/>
      <c r="D101" s="3">
        <v>92</v>
      </c>
      <c r="E101" s="12" t="str">
        <f t="shared" si="5"/>
        <v/>
      </c>
      <c r="F101" s="12" t="str">
        <f t="shared" si="5"/>
        <v/>
      </c>
      <c r="G101" s="12" t="str">
        <f t="shared" si="5"/>
        <v/>
      </c>
      <c r="H101" s="6" t="str">
        <f t="shared" si="8"/>
        <v/>
      </c>
      <c r="I101" s="9" t="str">
        <f t="shared" si="9"/>
        <v/>
      </c>
      <c r="J101" t="s">
        <v>91</v>
      </c>
    </row>
    <row r="102" spans="1:10" x14ac:dyDescent="0.2">
      <c r="A102" s="42"/>
      <c r="B102" s="45"/>
      <c r="C102" s="45"/>
      <c r="D102" s="3">
        <v>93</v>
      </c>
      <c r="E102" s="12" t="str">
        <f t="shared" si="5"/>
        <v/>
      </c>
      <c r="F102" s="12" t="str">
        <f t="shared" si="5"/>
        <v/>
      </c>
      <c r="G102" s="12" t="str">
        <f t="shared" si="5"/>
        <v/>
      </c>
      <c r="H102" s="6" t="str">
        <f t="shared" si="8"/>
        <v/>
      </c>
      <c r="I102" s="9" t="str">
        <f t="shared" si="9"/>
        <v/>
      </c>
      <c r="J102" t="s">
        <v>92</v>
      </c>
    </row>
    <row r="103" spans="1:10" x14ac:dyDescent="0.2">
      <c r="A103" s="42"/>
      <c r="B103" s="45"/>
      <c r="C103" s="45"/>
      <c r="D103" s="3">
        <v>94</v>
      </c>
      <c r="E103" s="12">
        <f t="shared" si="5"/>
        <v>1</v>
      </c>
      <c r="F103" s="12" t="str">
        <f t="shared" si="5"/>
        <v/>
      </c>
      <c r="G103" s="12" t="str">
        <f t="shared" si="5"/>
        <v/>
      </c>
      <c r="H103" s="6" t="str">
        <f t="shared" si="8"/>
        <v>11.4</v>
      </c>
      <c r="I103" s="9" t="str">
        <f t="shared" si="9"/>
        <v>世界の文化遺産及び自然遺産の保</v>
      </c>
      <c r="J103" t="s">
        <v>93</v>
      </c>
    </row>
    <row r="104" spans="1:10" x14ac:dyDescent="0.2">
      <c r="A104" s="42"/>
      <c r="B104" s="45"/>
      <c r="C104" s="45"/>
      <c r="D104" s="3">
        <v>95</v>
      </c>
      <c r="E104" s="12" t="str">
        <f t="shared" si="5"/>
        <v/>
      </c>
      <c r="F104" s="12" t="str">
        <f t="shared" si="5"/>
        <v/>
      </c>
      <c r="G104" s="12" t="str">
        <f t="shared" si="5"/>
        <v/>
      </c>
      <c r="H104" s="6" t="str">
        <f t="shared" si="8"/>
        <v/>
      </c>
      <c r="I104" s="9" t="str">
        <f t="shared" si="9"/>
        <v/>
      </c>
      <c r="J104" t="s">
        <v>94</v>
      </c>
    </row>
    <row r="105" spans="1:10" x14ac:dyDescent="0.2">
      <c r="A105" s="42"/>
      <c r="B105" s="45"/>
      <c r="C105" s="45"/>
      <c r="D105" s="3">
        <v>96</v>
      </c>
      <c r="E105" s="12" t="str">
        <f t="shared" si="5"/>
        <v/>
      </c>
      <c r="F105" s="12" t="str">
        <f t="shared" si="5"/>
        <v/>
      </c>
      <c r="G105" s="12" t="str">
        <f t="shared" si="5"/>
        <v/>
      </c>
      <c r="H105" s="6" t="str">
        <f t="shared" si="8"/>
        <v/>
      </c>
      <c r="I105" s="9" t="str">
        <f t="shared" si="9"/>
        <v/>
      </c>
      <c r="J105" t="s">
        <v>95</v>
      </c>
    </row>
    <row r="106" spans="1:10" x14ac:dyDescent="0.2">
      <c r="A106" s="42"/>
      <c r="B106" s="45"/>
      <c r="C106" s="45"/>
      <c r="D106" s="3">
        <v>97</v>
      </c>
      <c r="E106" s="12" t="str">
        <f t="shared" si="5"/>
        <v/>
      </c>
      <c r="F106" s="12" t="str">
        <f t="shared" si="5"/>
        <v/>
      </c>
      <c r="G106" s="12" t="str">
        <f t="shared" si="5"/>
        <v/>
      </c>
      <c r="H106" s="6" t="str">
        <f t="shared" si="8"/>
        <v/>
      </c>
      <c r="I106" s="9" t="str">
        <f t="shared" si="9"/>
        <v/>
      </c>
      <c r="J106" t="s">
        <v>96</v>
      </c>
    </row>
    <row r="107" spans="1:10" x14ac:dyDescent="0.2">
      <c r="A107" s="42"/>
      <c r="B107" s="45"/>
      <c r="C107" s="45"/>
      <c r="D107" s="3">
        <v>98</v>
      </c>
      <c r="E107" s="12" t="str">
        <f t="shared" ref="E107:G138" si="10">IF(E$8&lt;&gt;"",IF(ISERROR(SEARCH(E$8,$J107,1)), "", 1),"")</f>
        <v/>
      </c>
      <c r="F107" s="12">
        <f t="shared" si="10"/>
        <v>1</v>
      </c>
      <c r="G107" s="12" t="str">
        <f t="shared" si="10"/>
        <v/>
      </c>
      <c r="H107" s="6" t="str">
        <f t="shared" si="8"/>
        <v>11.a</v>
      </c>
      <c r="I107" s="9" t="str">
        <f t="shared" si="9"/>
        <v>各国・地域規模の開発計画の強化</v>
      </c>
      <c r="J107" t="s">
        <v>97</v>
      </c>
    </row>
    <row r="108" spans="1:10" x14ac:dyDescent="0.2">
      <c r="A108" s="42"/>
      <c r="B108" s="45"/>
      <c r="C108" s="45"/>
      <c r="D108" s="3">
        <v>99</v>
      </c>
      <c r="E108" s="12" t="str">
        <f t="shared" si="10"/>
        <v/>
      </c>
      <c r="F108" s="12" t="str">
        <f t="shared" si="10"/>
        <v/>
      </c>
      <c r="G108" s="12" t="str">
        <f t="shared" si="10"/>
        <v/>
      </c>
      <c r="H108" s="6" t="str">
        <f t="shared" si="8"/>
        <v/>
      </c>
      <c r="I108" s="9" t="str">
        <f t="shared" si="9"/>
        <v/>
      </c>
      <c r="J108" t="s">
        <v>98</v>
      </c>
    </row>
    <row r="109" spans="1:10" x14ac:dyDescent="0.2">
      <c r="A109" s="43"/>
      <c r="B109" s="46"/>
      <c r="C109" s="46"/>
      <c r="D109" s="4">
        <v>100</v>
      </c>
      <c r="E109" s="12" t="str">
        <f t="shared" si="10"/>
        <v/>
      </c>
      <c r="F109" s="12" t="str">
        <f t="shared" si="10"/>
        <v/>
      </c>
      <c r="G109" s="12" t="str">
        <f t="shared" si="10"/>
        <v/>
      </c>
      <c r="H109" s="7" t="str">
        <f t="shared" si="8"/>
        <v/>
      </c>
      <c r="I109" s="10" t="str">
        <f t="shared" si="9"/>
        <v/>
      </c>
      <c r="J109" t="s">
        <v>99</v>
      </c>
    </row>
    <row r="110" spans="1:10" x14ac:dyDescent="0.2">
      <c r="A110" s="41">
        <v>12</v>
      </c>
      <c r="B110" s="44" t="s">
        <v>185</v>
      </c>
      <c r="C110" s="44"/>
      <c r="D110" s="2">
        <v>101</v>
      </c>
      <c r="E110" s="12" t="str">
        <f t="shared" si="10"/>
        <v/>
      </c>
      <c r="F110" s="12" t="str">
        <f t="shared" si="10"/>
        <v/>
      </c>
      <c r="G110" s="12" t="str">
        <f t="shared" si="10"/>
        <v/>
      </c>
      <c r="H110" s="5" t="str">
        <f t="shared" si="8"/>
        <v/>
      </c>
      <c r="I110" s="8" t="str">
        <f t="shared" si="9"/>
        <v/>
      </c>
      <c r="J110" t="s">
        <v>100</v>
      </c>
    </row>
    <row r="111" spans="1:10" x14ac:dyDescent="0.2">
      <c r="A111" s="42"/>
      <c r="B111" s="45"/>
      <c r="C111" s="45"/>
      <c r="D111" s="3">
        <v>102</v>
      </c>
      <c r="E111" s="12" t="str">
        <f t="shared" si="10"/>
        <v/>
      </c>
      <c r="F111" s="12" t="str">
        <f t="shared" si="10"/>
        <v/>
      </c>
      <c r="G111" s="12" t="str">
        <f t="shared" si="10"/>
        <v/>
      </c>
      <c r="H111" s="6" t="str">
        <f t="shared" si="8"/>
        <v/>
      </c>
      <c r="I111" s="9" t="str">
        <f t="shared" si="9"/>
        <v/>
      </c>
      <c r="J111" t="s">
        <v>101</v>
      </c>
    </row>
    <row r="112" spans="1:10" x14ac:dyDescent="0.2">
      <c r="A112" s="42"/>
      <c r="B112" s="45"/>
      <c r="C112" s="45"/>
      <c r="D112" s="3">
        <v>103</v>
      </c>
      <c r="E112" s="12" t="str">
        <f t="shared" si="10"/>
        <v/>
      </c>
      <c r="F112" s="12" t="str">
        <f t="shared" si="10"/>
        <v/>
      </c>
      <c r="G112" s="12" t="str">
        <f t="shared" si="10"/>
        <v/>
      </c>
      <c r="H112" s="6" t="str">
        <f t="shared" si="8"/>
        <v/>
      </c>
      <c r="I112" s="9" t="str">
        <f t="shared" si="9"/>
        <v/>
      </c>
      <c r="J112" t="s">
        <v>102</v>
      </c>
    </row>
    <row r="113" spans="1:10" x14ac:dyDescent="0.2">
      <c r="A113" s="42"/>
      <c r="B113" s="45"/>
      <c r="C113" s="45"/>
      <c r="D113" s="3">
        <v>104</v>
      </c>
      <c r="E113" s="12" t="str">
        <f t="shared" si="10"/>
        <v/>
      </c>
      <c r="F113" s="12" t="str">
        <f t="shared" si="10"/>
        <v/>
      </c>
      <c r="G113" s="12" t="str">
        <f t="shared" si="10"/>
        <v/>
      </c>
      <c r="H113" s="6" t="str">
        <f t="shared" si="8"/>
        <v/>
      </c>
      <c r="I113" s="9" t="str">
        <f t="shared" si="9"/>
        <v/>
      </c>
      <c r="J113" t="s">
        <v>103</v>
      </c>
    </row>
    <row r="114" spans="1:10" x14ac:dyDescent="0.2">
      <c r="A114" s="42"/>
      <c r="B114" s="45"/>
      <c r="C114" s="45"/>
      <c r="D114" s="3">
        <v>105</v>
      </c>
      <c r="E114" s="12" t="str">
        <f t="shared" si="10"/>
        <v/>
      </c>
      <c r="F114" s="12" t="str">
        <f t="shared" si="10"/>
        <v/>
      </c>
      <c r="G114" s="12" t="str">
        <f t="shared" si="10"/>
        <v/>
      </c>
      <c r="H114" s="6" t="str">
        <f t="shared" si="8"/>
        <v/>
      </c>
      <c r="I114" s="9" t="str">
        <f t="shared" si="9"/>
        <v/>
      </c>
      <c r="J114" t="s">
        <v>104</v>
      </c>
    </row>
    <row r="115" spans="1:10" x14ac:dyDescent="0.2">
      <c r="A115" s="42"/>
      <c r="B115" s="45"/>
      <c r="C115" s="45"/>
      <c r="D115" s="3">
        <v>106</v>
      </c>
      <c r="E115" s="12" t="str">
        <f t="shared" si="10"/>
        <v/>
      </c>
      <c r="F115" s="12" t="str">
        <f t="shared" si="10"/>
        <v/>
      </c>
      <c r="G115" s="12" t="str">
        <f t="shared" si="10"/>
        <v/>
      </c>
      <c r="H115" s="6" t="str">
        <f t="shared" si="8"/>
        <v/>
      </c>
      <c r="I115" s="9" t="str">
        <f t="shared" si="9"/>
        <v/>
      </c>
      <c r="J115" t="s">
        <v>105</v>
      </c>
    </row>
    <row r="116" spans="1:10" x14ac:dyDescent="0.2">
      <c r="A116" s="42"/>
      <c r="B116" s="45"/>
      <c r="C116" s="45"/>
      <c r="D116" s="3">
        <v>107</v>
      </c>
      <c r="E116" s="12" t="str">
        <f t="shared" si="10"/>
        <v/>
      </c>
      <c r="F116" s="12" t="str">
        <f t="shared" si="10"/>
        <v/>
      </c>
      <c r="G116" s="12" t="str">
        <f t="shared" si="10"/>
        <v/>
      </c>
      <c r="H116" s="6" t="str">
        <f t="shared" si="8"/>
        <v/>
      </c>
      <c r="I116" s="9" t="str">
        <f t="shared" si="9"/>
        <v/>
      </c>
      <c r="J116" t="s">
        <v>106</v>
      </c>
    </row>
    <row r="117" spans="1:10" x14ac:dyDescent="0.2">
      <c r="A117" s="42"/>
      <c r="B117" s="45"/>
      <c r="C117" s="45"/>
      <c r="D117" s="3">
        <v>108</v>
      </c>
      <c r="E117" s="12" t="str">
        <f t="shared" si="10"/>
        <v/>
      </c>
      <c r="F117" s="12" t="str">
        <f t="shared" si="10"/>
        <v/>
      </c>
      <c r="G117" s="12" t="str">
        <f t="shared" si="10"/>
        <v/>
      </c>
      <c r="H117" s="6" t="str">
        <f t="shared" si="8"/>
        <v/>
      </c>
      <c r="I117" s="9" t="str">
        <f t="shared" si="9"/>
        <v/>
      </c>
      <c r="J117" t="s">
        <v>107</v>
      </c>
    </row>
    <row r="118" spans="1:10" x14ac:dyDescent="0.2">
      <c r="A118" s="42"/>
      <c r="B118" s="45"/>
      <c r="C118" s="45"/>
      <c r="D118" s="3">
        <v>109</v>
      </c>
      <c r="E118" s="12" t="str">
        <f t="shared" si="10"/>
        <v/>
      </c>
      <c r="F118" s="12" t="str">
        <f t="shared" si="10"/>
        <v/>
      </c>
      <c r="G118" s="12" t="str">
        <f t="shared" si="10"/>
        <v/>
      </c>
      <c r="H118" s="6" t="str">
        <f t="shared" si="8"/>
        <v/>
      </c>
      <c r="I118" s="9" t="str">
        <f t="shared" si="9"/>
        <v/>
      </c>
      <c r="J118" t="s">
        <v>108</v>
      </c>
    </row>
    <row r="119" spans="1:10" x14ac:dyDescent="0.2">
      <c r="A119" s="42"/>
      <c r="B119" s="45"/>
      <c r="C119" s="45"/>
      <c r="D119" s="3">
        <v>110</v>
      </c>
      <c r="E119" s="12">
        <f t="shared" si="10"/>
        <v>1</v>
      </c>
      <c r="F119" s="12" t="str">
        <f t="shared" si="10"/>
        <v/>
      </c>
      <c r="G119" s="12" t="str">
        <f t="shared" si="10"/>
        <v/>
      </c>
      <c r="H119" s="6" t="str">
        <f t="shared" si="8"/>
        <v>12.b</v>
      </c>
      <c r="I119" s="9" t="str">
        <f t="shared" si="9"/>
        <v>雇用創出、地方の文化振興・産品</v>
      </c>
      <c r="J119" t="s">
        <v>109</v>
      </c>
    </row>
    <row r="120" spans="1:10" x14ac:dyDescent="0.2">
      <c r="A120" s="43"/>
      <c r="B120" s="46"/>
      <c r="C120" s="46"/>
      <c r="D120" s="4">
        <v>111</v>
      </c>
      <c r="E120" s="12" t="str">
        <f t="shared" si="10"/>
        <v/>
      </c>
      <c r="F120" s="12" t="str">
        <f t="shared" si="10"/>
        <v/>
      </c>
      <c r="G120" s="12" t="str">
        <f t="shared" si="10"/>
        <v/>
      </c>
      <c r="H120" s="7" t="str">
        <f t="shared" si="8"/>
        <v/>
      </c>
      <c r="I120" s="10" t="str">
        <f t="shared" si="9"/>
        <v/>
      </c>
      <c r="J120" t="s">
        <v>110</v>
      </c>
    </row>
    <row r="121" spans="1:10" x14ac:dyDescent="0.2">
      <c r="A121" s="41">
        <v>13</v>
      </c>
      <c r="B121" s="44" t="s">
        <v>192</v>
      </c>
      <c r="C121" s="44"/>
      <c r="D121" s="2">
        <v>112</v>
      </c>
      <c r="E121" s="12" t="str">
        <f t="shared" si="10"/>
        <v/>
      </c>
      <c r="F121" s="12" t="str">
        <f t="shared" si="10"/>
        <v/>
      </c>
      <c r="G121" s="12" t="str">
        <f t="shared" si="10"/>
        <v/>
      </c>
      <c r="H121" s="5" t="str">
        <f t="shared" si="8"/>
        <v/>
      </c>
      <c r="I121" s="8" t="str">
        <f t="shared" si="9"/>
        <v/>
      </c>
      <c r="J121" t="s">
        <v>111</v>
      </c>
    </row>
    <row r="122" spans="1:10" x14ac:dyDescent="0.2">
      <c r="A122" s="42"/>
      <c r="B122" s="45"/>
      <c r="C122" s="45"/>
      <c r="D122" s="3">
        <v>113</v>
      </c>
      <c r="E122" s="12" t="str">
        <f t="shared" si="10"/>
        <v/>
      </c>
      <c r="F122" s="12" t="str">
        <f t="shared" si="10"/>
        <v/>
      </c>
      <c r="G122" s="12" t="str">
        <f t="shared" si="10"/>
        <v/>
      </c>
      <c r="H122" s="6" t="str">
        <f t="shared" si="8"/>
        <v/>
      </c>
      <c r="I122" s="9" t="str">
        <f t="shared" si="9"/>
        <v/>
      </c>
      <c r="J122" t="s">
        <v>112</v>
      </c>
    </row>
    <row r="123" spans="1:10" x14ac:dyDescent="0.2">
      <c r="A123" s="42"/>
      <c r="B123" s="45"/>
      <c r="C123" s="45"/>
      <c r="D123" s="3">
        <v>114</v>
      </c>
      <c r="E123" s="12" t="str">
        <f t="shared" si="10"/>
        <v/>
      </c>
      <c r="F123" s="12" t="str">
        <f t="shared" si="10"/>
        <v/>
      </c>
      <c r="G123" s="12" t="str">
        <f t="shared" si="10"/>
        <v/>
      </c>
      <c r="H123" s="6" t="str">
        <f t="shared" si="8"/>
        <v/>
      </c>
      <c r="I123" s="9" t="str">
        <f t="shared" si="9"/>
        <v/>
      </c>
      <c r="J123" t="s">
        <v>113</v>
      </c>
    </row>
    <row r="124" spans="1:10" x14ac:dyDescent="0.2">
      <c r="A124" s="42"/>
      <c r="B124" s="45"/>
      <c r="C124" s="45"/>
      <c r="D124" s="3">
        <v>115</v>
      </c>
      <c r="E124" s="12" t="str">
        <f t="shared" si="10"/>
        <v/>
      </c>
      <c r="F124" s="12" t="str">
        <f t="shared" si="10"/>
        <v/>
      </c>
      <c r="G124" s="12" t="str">
        <f t="shared" si="10"/>
        <v/>
      </c>
      <c r="H124" s="6" t="str">
        <f t="shared" si="8"/>
        <v/>
      </c>
      <c r="I124" s="9" t="str">
        <f t="shared" si="9"/>
        <v/>
      </c>
      <c r="J124" t="s">
        <v>114</v>
      </c>
    </row>
    <row r="125" spans="1:10" x14ac:dyDescent="0.2">
      <c r="A125" s="43"/>
      <c r="B125" s="46"/>
      <c r="C125" s="46"/>
      <c r="D125" s="4">
        <v>116</v>
      </c>
      <c r="E125" s="12" t="str">
        <f t="shared" si="10"/>
        <v/>
      </c>
      <c r="F125" s="12" t="str">
        <f t="shared" si="10"/>
        <v/>
      </c>
      <c r="G125" s="12" t="str">
        <f t="shared" si="10"/>
        <v/>
      </c>
      <c r="H125" s="7" t="str">
        <f t="shared" si="8"/>
        <v/>
      </c>
      <c r="I125" s="10" t="str">
        <f t="shared" si="9"/>
        <v/>
      </c>
      <c r="J125" t="s">
        <v>115</v>
      </c>
    </row>
    <row r="126" spans="1:10" x14ac:dyDescent="0.2">
      <c r="A126" s="41">
        <v>14</v>
      </c>
      <c r="B126" s="35" t="s">
        <v>186</v>
      </c>
      <c r="C126" s="36"/>
      <c r="D126" s="2">
        <v>117</v>
      </c>
      <c r="E126" s="12" t="str">
        <f t="shared" si="10"/>
        <v/>
      </c>
      <c r="F126" s="12" t="str">
        <f t="shared" si="10"/>
        <v/>
      </c>
      <c r="G126" s="12" t="str">
        <f t="shared" si="10"/>
        <v/>
      </c>
      <c r="H126" s="5" t="str">
        <f t="shared" si="8"/>
        <v/>
      </c>
      <c r="I126" s="8" t="str">
        <f t="shared" si="9"/>
        <v/>
      </c>
      <c r="J126" t="s">
        <v>116</v>
      </c>
    </row>
    <row r="127" spans="1:10" x14ac:dyDescent="0.2">
      <c r="A127" s="42"/>
      <c r="B127" s="37"/>
      <c r="C127" s="38"/>
      <c r="D127" s="3">
        <v>118</v>
      </c>
      <c r="E127" s="12" t="str">
        <f t="shared" si="10"/>
        <v/>
      </c>
      <c r="F127" s="12" t="str">
        <f t="shared" si="10"/>
        <v/>
      </c>
      <c r="G127" s="12" t="str">
        <f t="shared" si="10"/>
        <v/>
      </c>
      <c r="H127" s="6" t="str">
        <f t="shared" si="8"/>
        <v/>
      </c>
      <c r="I127" s="9" t="str">
        <f t="shared" si="9"/>
        <v/>
      </c>
      <c r="J127" t="s">
        <v>117</v>
      </c>
    </row>
    <row r="128" spans="1:10" x14ac:dyDescent="0.2">
      <c r="A128" s="42"/>
      <c r="B128" s="37"/>
      <c r="C128" s="38"/>
      <c r="D128" s="3">
        <v>119</v>
      </c>
      <c r="E128" s="12" t="str">
        <f t="shared" si="10"/>
        <v/>
      </c>
      <c r="F128" s="12" t="str">
        <f t="shared" si="10"/>
        <v/>
      </c>
      <c r="G128" s="12" t="str">
        <f t="shared" si="10"/>
        <v/>
      </c>
      <c r="H128" s="6" t="str">
        <f t="shared" si="8"/>
        <v/>
      </c>
      <c r="I128" s="9" t="str">
        <f t="shared" si="9"/>
        <v/>
      </c>
      <c r="J128" t="s">
        <v>118</v>
      </c>
    </row>
    <row r="129" spans="1:10" x14ac:dyDescent="0.2">
      <c r="A129" s="42"/>
      <c r="B129" s="37"/>
      <c r="C129" s="38"/>
      <c r="D129" s="3">
        <v>120</v>
      </c>
      <c r="E129" s="12" t="str">
        <f t="shared" si="10"/>
        <v/>
      </c>
      <c r="F129" s="12" t="str">
        <f t="shared" si="10"/>
        <v/>
      </c>
      <c r="G129" s="12" t="str">
        <f t="shared" si="10"/>
        <v/>
      </c>
      <c r="H129" s="6" t="str">
        <f t="shared" si="8"/>
        <v/>
      </c>
      <c r="I129" s="9" t="str">
        <f t="shared" si="9"/>
        <v/>
      </c>
      <c r="J129" t="s">
        <v>119</v>
      </c>
    </row>
    <row r="130" spans="1:10" x14ac:dyDescent="0.2">
      <c r="A130" s="42"/>
      <c r="B130" s="37"/>
      <c r="C130" s="38"/>
      <c r="D130" s="3">
        <v>121</v>
      </c>
      <c r="E130" s="12" t="str">
        <f t="shared" si="10"/>
        <v/>
      </c>
      <c r="F130" s="12" t="str">
        <f t="shared" si="10"/>
        <v/>
      </c>
      <c r="G130" s="12" t="str">
        <f t="shared" si="10"/>
        <v/>
      </c>
      <c r="H130" s="6" t="str">
        <f t="shared" si="8"/>
        <v/>
      </c>
      <c r="I130" s="9" t="str">
        <f t="shared" si="9"/>
        <v/>
      </c>
      <c r="J130" t="s">
        <v>120</v>
      </c>
    </row>
    <row r="131" spans="1:10" x14ac:dyDescent="0.2">
      <c r="A131" s="42"/>
      <c r="B131" s="37"/>
      <c r="C131" s="38"/>
      <c r="D131" s="3">
        <v>122</v>
      </c>
      <c r="E131" s="12" t="str">
        <f t="shared" si="10"/>
        <v/>
      </c>
      <c r="F131" s="12" t="str">
        <f t="shared" si="10"/>
        <v/>
      </c>
      <c r="G131" s="12" t="str">
        <f t="shared" si="10"/>
        <v/>
      </c>
      <c r="H131" s="6" t="str">
        <f t="shared" si="8"/>
        <v/>
      </c>
      <c r="I131" s="9" t="str">
        <f t="shared" si="9"/>
        <v/>
      </c>
      <c r="J131" t="s">
        <v>121</v>
      </c>
    </row>
    <row r="132" spans="1:10" x14ac:dyDescent="0.2">
      <c r="A132" s="42"/>
      <c r="B132" s="37"/>
      <c r="C132" s="38"/>
      <c r="D132" s="3">
        <v>123</v>
      </c>
      <c r="E132" s="12" t="str">
        <f t="shared" si="10"/>
        <v/>
      </c>
      <c r="F132" s="12" t="str">
        <f t="shared" si="10"/>
        <v/>
      </c>
      <c r="G132" s="12" t="str">
        <f t="shared" si="10"/>
        <v/>
      </c>
      <c r="H132" s="6" t="str">
        <f t="shared" si="8"/>
        <v/>
      </c>
      <c r="I132" s="9" t="str">
        <f t="shared" si="9"/>
        <v/>
      </c>
      <c r="J132" t="s">
        <v>122</v>
      </c>
    </row>
    <row r="133" spans="1:10" x14ac:dyDescent="0.2">
      <c r="A133" s="42"/>
      <c r="B133" s="37"/>
      <c r="C133" s="38"/>
      <c r="D133" s="3">
        <v>124</v>
      </c>
      <c r="E133" s="12" t="str">
        <f t="shared" si="10"/>
        <v/>
      </c>
      <c r="F133" s="12" t="str">
        <f t="shared" si="10"/>
        <v/>
      </c>
      <c r="G133" s="12" t="str">
        <f t="shared" si="10"/>
        <v/>
      </c>
      <c r="H133" s="6" t="str">
        <f t="shared" si="8"/>
        <v/>
      </c>
      <c r="I133" s="9" t="str">
        <f t="shared" si="9"/>
        <v/>
      </c>
      <c r="J133" t="s">
        <v>123</v>
      </c>
    </row>
    <row r="134" spans="1:10" x14ac:dyDescent="0.2">
      <c r="A134" s="42"/>
      <c r="B134" s="37"/>
      <c r="C134" s="38"/>
      <c r="D134" s="3">
        <v>125</v>
      </c>
      <c r="E134" s="12" t="str">
        <f t="shared" si="10"/>
        <v/>
      </c>
      <c r="F134" s="12" t="str">
        <f t="shared" si="10"/>
        <v/>
      </c>
      <c r="G134" s="12" t="str">
        <f t="shared" si="10"/>
        <v/>
      </c>
      <c r="H134" s="6" t="str">
        <f t="shared" si="8"/>
        <v/>
      </c>
      <c r="I134" s="9" t="str">
        <f t="shared" si="9"/>
        <v/>
      </c>
      <c r="J134" t="s">
        <v>124</v>
      </c>
    </row>
    <row r="135" spans="1:10" x14ac:dyDescent="0.2">
      <c r="A135" s="43"/>
      <c r="B135" s="39"/>
      <c r="C135" s="40"/>
      <c r="D135" s="4">
        <v>126</v>
      </c>
      <c r="E135" s="12" t="str">
        <f t="shared" si="10"/>
        <v/>
      </c>
      <c r="F135" s="12" t="str">
        <f t="shared" si="10"/>
        <v/>
      </c>
      <c r="G135" s="12" t="str">
        <f t="shared" si="10"/>
        <v/>
      </c>
      <c r="H135" s="7" t="str">
        <f t="shared" si="8"/>
        <v/>
      </c>
      <c r="I135" s="10" t="str">
        <f t="shared" si="9"/>
        <v/>
      </c>
      <c r="J135" t="s">
        <v>125</v>
      </c>
    </row>
    <row r="136" spans="1:10" x14ac:dyDescent="0.2">
      <c r="A136" s="41">
        <v>15</v>
      </c>
      <c r="B136" s="44" t="s">
        <v>187</v>
      </c>
      <c r="C136" s="44"/>
      <c r="D136" s="2">
        <v>127</v>
      </c>
      <c r="E136" s="12" t="str">
        <f t="shared" si="10"/>
        <v/>
      </c>
      <c r="F136" s="12" t="str">
        <f t="shared" si="10"/>
        <v/>
      </c>
      <c r="G136" s="12" t="str">
        <f t="shared" si="10"/>
        <v/>
      </c>
      <c r="H136" s="5" t="str">
        <f t="shared" si="8"/>
        <v/>
      </c>
      <c r="I136" s="8" t="str">
        <f t="shared" si="9"/>
        <v/>
      </c>
      <c r="J136" t="s">
        <v>126</v>
      </c>
    </row>
    <row r="137" spans="1:10" x14ac:dyDescent="0.2">
      <c r="A137" s="42"/>
      <c r="B137" s="45"/>
      <c r="C137" s="45"/>
      <c r="D137" s="3">
        <v>128</v>
      </c>
      <c r="E137" s="12" t="str">
        <f t="shared" si="10"/>
        <v/>
      </c>
      <c r="F137" s="12" t="str">
        <f t="shared" si="10"/>
        <v/>
      </c>
      <c r="G137" s="12" t="str">
        <f t="shared" si="10"/>
        <v/>
      </c>
      <c r="H137" s="6" t="str">
        <f t="shared" si="8"/>
        <v/>
      </c>
      <c r="I137" s="9" t="str">
        <f t="shared" si="9"/>
        <v/>
      </c>
      <c r="J137" t="s">
        <v>127</v>
      </c>
    </row>
    <row r="138" spans="1:10" x14ac:dyDescent="0.2">
      <c r="A138" s="42"/>
      <c r="B138" s="45"/>
      <c r="C138" s="45"/>
      <c r="D138" s="3">
        <v>129</v>
      </c>
      <c r="E138" s="12" t="str">
        <f t="shared" si="10"/>
        <v/>
      </c>
      <c r="F138" s="12" t="str">
        <f t="shared" si="10"/>
        <v/>
      </c>
      <c r="G138" s="12" t="str">
        <f t="shared" si="10"/>
        <v/>
      </c>
      <c r="H138" s="6" t="str">
        <f t="shared" si="8"/>
        <v/>
      </c>
      <c r="I138" s="9" t="str">
        <f t="shared" si="9"/>
        <v/>
      </c>
      <c r="J138" t="s">
        <v>128</v>
      </c>
    </row>
    <row r="139" spans="1:10" x14ac:dyDescent="0.2">
      <c r="A139" s="42"/>
      <c r="B139" s="45"/>
      <c r="C139" s="45"/>
      <c r="D139" s="3">
        <v>130</v>
      </c>
      <c r="E139" s="12" t="str">
        <f t="shared" ref="E139:G178" si="11">IF(E$8&lt;&gt;"",IF(ISERROR(SEARCH(E$8,$J139,1)), "", 1),"")</f>
        <v/>
      </c>
      <c r="F139" s="12" t="str">
        <f t="shared" si="11"/>
        <v/>
      </c>
      <c r="G139" s="12" t="str">
        <f t="shared" si="11"/>
        <v/>
      </c>
      <c r="H139" s="6" t="str">
        <f t="shared" si="8"/>
        <v/>
      </c>
      <c r="I139" s="9" t="str">
        <f t="shared" si="9"/>
        <v/>
      </c>
      <c r="J139" t="s">
        <v>129</v>
      </c>
    </row>
    <row r="140" spans="1:10" x14ac:dyDescent="0.2">
      <c r="A140" s="42"/>
      <c r="B140" s="45"/>
      <c r="C140" s="45"/>
      <c r="D140" s="3">
        <v>131</v>
      </c>
      <c r="E140" s="12" t="str">
        <f t="shared" si="11"/>
        <v/>
      </c>
      <c r="F140" s="12" t="str">
        <f t="shared" si="11"/>
        <v/>
      </c>
      <c r="G140" s="12" t="str">
        <f t="shared" si="11"/>
        <v/>
      </c>
      <c r="H140" s="6" t="str">
        <f t="shared" si="8"/>
        <v/>
      </c>
      <c r="I140" s="9" t="str">
        <f t="shared" si="9"/>
        <v/>
      </c>
      <c r="J140" t="s">
        <v>130</v>
      </c>
    </row>
    <row r="141" spans="1:10" x14ac:dyDescent="0.2">
      <c r="A141" s="42"/>
      <c r="B141" s="45"/>
      <c r="C141" s="45"/>
      <c r="D141" s="3">
        <v>132</v>
      </c>
      <c r="E141" s="12" t="str">
        <f t="shared" si="11"/>
        <v/>
      </c>
      <c r="F141" s="12" t="str">
        <f t="shared" si="11"/>
        <v/>
      </c>
      <c r="G141" s="12" t="str">
        <f t="shared" si="11"/>
        <v/>
      </c>
      <c r="H141" s="6" t="str">
        <f t="shared" si="8"/>
        <v/>
      </c>
      <c r="I141" s="9" t="str">
        <f t="shared" si="9"/>
        <v/>
      </c>
      <c r="J141" t="s">
        <v>131</v>
      </c>
    </row>
    <row r="142" spans="1:10" x14ac:dyDescent="0.2">
      <c r="A142" s="42"/>
      <c r="B142" s="45"/>
      <c r="C142" s="45"/>
      <c r="D142" s="3">
        <v>133</v>
      </c>
      <c r="E142" s="12" t="str">
        <f t="shared" si="11"/>
        <v/>
      </c>
      <c r="F142" s="12" t="str">
        <f t="shared" si="11"/>
        <v/>
      </c>
      <c r="G142" s="12" t="str">
        <f t="shared" si="11"/>
        <v/>
      </c>
      <c r="H142" s="6" t="str">
        <f t="shared" si="8"/>
        <v/>
      </c>
      <c r="I142" s="9" t="str">
        <f t="shared" si="9"/>
        <v/>
      </c>
      <c r="J142" t="s">
        <v>132</v>
      </c>
    </row>
    <row r="143" spans="1:10" x14ac:dyDescent="0.2">
      <c r="A143" s="42"/>
      <c r="B143" s="45"/>
      <c r="C143" s="45"/>
      <c r="D143" s="3">
        <v>134</v>
      </c>
      <c r="E143" s="12" t="str">
        <f t="shared" si="11"/>
        <v/>
      </c>
      <c r="F143" s="12" t="str">
        <f t="shared" si="11"/>
        <v/>
      </c>
      <c r="G143" s="12" t="str">
        <f t="shared" si="11"/>
        <v/>
      </c>
      <c r="H143" s="6" t="str">
        <f t="shared" si="8"/>
        <v/>
      </c>
      <c r="I143" s="9" t="str">
        <f t="shared" si="9"/>
        <v/>
      </c>
      <c r="J143" t="s">
        <v>133</v>
      </c>
    </row>
    <row r="144" spans="1:10" x14ac:dyDescent="0.2">
      <c r="A144" s="42"/>
      <c r="B144" s="45"/>
      <c r="C144" s="45"/>
      <c r="D144" s="3">
        <v>135</v>
      </c>
      <c r="E144" s="12" t="str">
        <f t="shared" si="11"/>
        <v/>
      </c>
      <c r="F144" s="12" t="str">
        <f t="shared" si="11"/>
        <v/>
      </c>
      <c r="G144" s="12" t="str">
        <f t="shared" si="11"/>
        <v/>
      </c>
      <c r="H144" s="6" t="str">
        <f t="shared" si="8"/>
        <v/>
      </c>
      <c r="I144" s="9" t="str">
        <f t="shared" si="9"/>
        <v/>
      </c>
      <c r="J144" t="s">
        <v>134</v>
      </c>
    </row>
    <row r="145" spans="1:10" x14ac:dyDescent="0.2">
      <c r="A145" s="42"/>
      <c r="B145" s="45"/>
      <c r="C145" s="45"/>
      <c r="D145" s="3">
        <v>136</v>
      </c>
      <c r="E145" s="12" t="str">
        <f t="shared" si="11"/>
        <v/>
      </c>
      <c r="F145" s="12" t="str">
        <f t="shared" si="11"/>
        <v/>
      </c>
      <c r="G145" s="12" t="str">
        <f t="shared" si="11"/>
        <v/>
      </c>
      <c r="H145" s="6" t="str">
        <f t="shared" si="8"/>
        <v/>
      </c>
      <c r="I145" s="9" t="str">
        <f t="shared" si="9"/>
        <v/>
      </c>
      <c r="J145" t="s">
        <v>135</v>
      </c>
    </row>
    <row r="146" spans="1:10" x14ac:dyDescent="0.2">
      <c r="A146" s="42"/>
      <c r="B146" s="45"/>
      <c r="C146" s="45"/>
      <c r="D146" s="3">
        <v>137</v>
      </c>
      <c r="E146" s="12" t="str">
        <f t="shared" si="11"/>
        <v/>
      </c>
      <c r="F146" s="12" t="str">
        <f t="shared" si="11"/>
        <v/>
      </c>
      <c r="G146" s="12" t="str">
        <f t="shared" si="11"/>
        <v/>
      </c>
      <c r="H146" s="6" t="str">
        <f t="shared" si="8"/>
        <v/>
      </c>
      <c r="I146" s="9" t="str">
        <f t="shared" si="9"/>
        <v/>
      </c>
      <c r="J146" t="s">
        <v>136</v>
      </c>
    </row>
    <row r="147" spans="1:10" x14ac:dyDescent="0.2">
      <c r="A147" s="43"/>
      <c r="B147" s="46"/>
      <c r="C147" s="46"/>
      <c r="D147" s="4">
        <v>138</v>
      </c>
      <c r="E147" s="12" t="str">
        <f t="shared" si="11"/>
        <v/>
      </c>
      <c r="F147" s="12">
        <f t="shared" si="11"/>
        <v>1</v>
      </c>
      <c r="G147" s="12" t="str">
        <f t="shared" si="11"/>
        <v/>
      </c>
      <c r="H147" s="7" t="str">
        <f t="shared" si="8"/>
        <v>15.c</v>
      </c>
      <c r="I147" s="10" t="str">
        <f t="shared" si="9"/>
        <v>持続的な生計機会を追求するため</v>
      </c>
      <c r="J147" t="s">
        <v>137</v>
      </c>
    </row>
    <row r="148" spans="1:10" x14ac:dyDescent="0.2">
      <c r="A148" s="41">
        <v>16</v>
      </c>
      <c r="B148" s="44" t="s">
        <v>188</v>
      </c>
      <c r="C148" s="44"/>
      <c r="D148" s="2">
        <v>139</v>
      </c>
      <c r="E148" s="12" t="str">
        <f t="shared" si="11"/>
        <v/>
      </c>
      <c r="F148" s="12" t="str">
        <f t="shared" si="11"/>
        <v/>
      </c>
      <c r="G148" s="12" t="str">
        <f t="shared" si="11"/>
        <v/>
      </c>
      <c r="H148" s="5" t="str">
        <f t="shared" si="8"/>
        <v/>
      </c>
      <c r="I148" s="8" t="str">
        <f t="shared" si="9"/>
        <v/>
      </c>
      <c r="J148" t="s">
        <v>138</v>
      </c>
    </row>
    <row r="149" spans="1:10" x14ac:dyDescent="0.2">
      <c r="A149" s="42"/>
      <c r="B149" s="45"/>
      <c r="C149" s="45"/>
      <c r="D149" s="3">
        <v>140</v>
      </c>
      <c r="E149" s="12" t="str">
        <f t="shared" si="11"/>
        <v/>
      </c>
      <c r="F149" s="12" t="str">
        <f t="shared" si="11"/>
        <v/>
      </c>
      <c r="G149" s="12" t="str">
        <f t="shared" si="11"/>
        <v/>
      </c>
      <c r="H149" s="6" t="str">
        <f t="shared" si="8"/>
        <v/>
      </c>
      <c r="I149" s="9" t="str">
        <f t="shared" si="9"/>
        <v/>
      </c>
      <c r="J149" t="s">
        <v>139</v>
      </c>
    </row>
    <row r="150" spans="1:10" x14ac:dyDescent="0.2">
      <c r="A150" s="42"/>
      <c r="B150" s="45"/>
      <c r="C150" s="45"/>
      <c r="D150" s="3">
        <v>141</v>
      </c>
      <c r="E150" s="12" t="str">
        <f t="shared" si="11"/>
        <v/>
      </c>
      <c r="F150" s="12" t="str">
        <f t="shared" si="11"/>
        <v/>
      </c>
      <c r="G150" s="12" t="str">
        <f t="shared" si="11"/>
        <v/>
      </c>
      <c r="H150" s="6" t="str">
        <f t="shared" si="8"/>
        <v/>
      </c>
      <c r="I150" s="9" t="str">
        <f t="shared" si="9"/>
        <v/>
      </c>
      <c r="J150" t="s">
        <v>140</v>
      </c>
    </row>
    <row r="151" spans="1:10" x14ac:dyDescent="0.2">
      <c r="A151" s="42"/>
      <c r="B151" s="45"/>
      <c r="C151" s="45"/>
      <c r="D151" s="3">
        <v>142</v>
      </c>
      <c r="E151" s="12" t="str">
        <f t="shared" si="11"/>
        <v/>
      </c>
      <c r="F151" s="12" t="str">
        <f t="shared" si="11"/>
        <v/>
      </c>
      <c r="G151" s="12" t="str">
        <f t="shared" si="11"/>
        <v/>
      </c>
      <c r="H151" s="6" t="str">
        <f t="shared" si="8"/>
        <v/>
      </c>
      <c r="I151" s="9" t="str">
        <f t="shared" si="9"/>
        <v/>
      </c>
      <c r="J151" t="s">
        <v>141</v>
      </c>
    </row>
    <row r="152" spans="1:10" x14ac:dyDescent="0.2">
      <c r="A152" s="42"/>
      <c r="B152" s="45"/>
      <c r="C152" s="45"/>
      <c r="D152" s="3">
        <v>143</v>
      </c>
      <c r="E152" s="12" t="str">
        <f t="shared" si="11"/>
        <v/>
      </c>
      <c r="F152" s="12" t="str">
        <f t="shared" si="11"/>
        <v/>
      </c>
      <c r="G152" s="12" t="str">
        <f t="shared" si="11"/>
        <v/>
      </c>
      <c r="H152" s="6" t="str">
        <f t="shared" si="8"/>
        <v/>
      </c>
      <c r="I152" s="9" t="str">
        <f t="shared" si="9"/>
        <v/>
      </c>
      <c r="J152" t="s">
        <v>142</v>
      </c>
    </row>
    <row r="153" spans="1:10" x14ac:dyDescent="0.2">
      <c r="A153" s="42"/>
      <c r="B153" s="45"/>
      <c r="C153" s="45"/>
      <c r="D153" s="3">
        <v>144</v>
      </c>
      <c r="E153" s="12" t="str">
        <f t="shared" si="11"/>
        <v/>
      </c>
      <c r="F153" s="12" t="str">
        <f t="shared" si="11"/>
        <v/>
      </c>
      <c r="G153" s="12" t="str">
        <f t="shared" si="11"/>
        <v/>
      </c>
      <c r="H153" s="6" t="str">
        <f t="shared" si="8"/>
        <v/>
      </c>
      <c r="I153" s="9" t="str">
        <f t="shared" si="9"/>
        <v/>
      </c>
      <c r="J153" t="s">
        <v>143</v>
      </c>
    </row>
    <row r="154" spans="1:10" x14ac:dyDescent="0.2">
      <c r="A154" s="42"/>
      <c r="B154" s="45"/>
      <c r="C154" s="45"/>
      <c r="D154" s="3">
        <v>145</v>
      </c>
      <c r="E154" s="12" t="str">
        <f t="shared" si="11"/>
        <v/>
      </c>
      <c r="F154" s="12" t="str">
        <f t="shared" si="11"/>
        <v/>
      </c>
      <c r="G154" s="12" t="str">
        <f t="shared" si="11"/>
        <v/>
      </c>
      <c r="H154" s="6" t="str">
        <f t="shared" si="8"/>
        <v/>
      </c>
      <c r="I154" s="9" t="str">
        <f t="shared" si="9"/>
        <v/>
      </c>
      <c r="J154" t="s">
        <v>144</v>
      </c>
    </row>
    <row r="155" spans="1:10" x14ac:dyDescent="0.2">
      <c r="A155" s="42"/>
      <c r="B155" s="45"/>
      <c r="C155" s="45"/>
      <c r="D155" s="3">
        <v>146</v>
      </c>
      <c r="E155" s="12" t="str">
        <f t="shared" si="11"/>
        <v/>
      </c>
      <c r="F155" s="12" t="str">
        <f t="shared" si="11"/>
        <v/>
      </c>
      <c r="G155" s="12" t="str">
        <f t="shared" si="11"/>
        <v/>
      </c>
      <c r="H155" s="6" t="str">
        <f t="shared" ref="H155:H168" si="12">IF(SUM(E155:G155)&gt;0,LEFT(J155,4),"")</f>
        <v/>
      </c>
      <c r="I155" s="9" t="str">
        <f t="shared" ref="I155:I168" si="13">MID(IF(SUM(E155:G155)&gt;0,J155,""),6,15)</f>
        <v/>
      </c>
      <c r="J155" t="s">
        <v>145</v>
      </c>
    </row>
    <row r="156" spans="1:10" x14ac:dyDescent="0.2">
      <c r="A156" s="42"/>
      <c r="B156" s="45"/>
      <c r="C156" s="45"/>
      <c r="D156" s="3">
        <v>147</v>
      </c>
      <c r="E156" s="12" t="str">
        <f t="shared" si="11"/>
        <v/>
      </c>
      <c r="F156" s="12" t="str">
        <f t="shared" si="11"/>
        <v/>
      </c>
      <c r="G156" s="12" t="str">
        <f t="shared" si="11"/>
        <v/>
      </c>
      <c r="H156" s="6" t="str">
        <f t="shared" si="12"/>
        <v/>
      </c>
      <c r="I156" s="9" t="str">
        <f t="shared" si="13"/>
        <v/>
      </c>
      <c r="J156" t="s">
        <v>146</v>
      </c>
    </row>
    <row r="157" spans="1:10" x14ac:dyDescent="0.2">
      <c r="A157" s="42"/>
      <c r="B157" s="45"/>
      <c r="C157" s="45"/>
      <c r="D157" s="3">
        <v>148</v>
      </c>
      <c r="E157" s="12" t="str">
        <f t="shared" si="11"/>
        <v/>
      </c>
      <c r="F157" s="12" t="str">
        <f t="shared" si="11"/>
        <v/>
      </c>
      <c r="G157" s="12" t="str">
        <f t="shared" si="11"/>
        <v/>
      </c>
      <c r="H157" s="6" t="str">
        <f t="shared" si="12"/>
        <v/>
      </c>
      <c r="I157" s="9" t="str">
        <f t="shared" si="13"/>
        <v/>
      </c>
      <c r="J157" t="s">
        <v>147</v>
      </c>
    </row>
    <row r="158" spans="1:10" x14ac:dyDescent="0.2">
      <c r="A158" s="42"/>
      <c r="B158" s="45"/>
      <c r="C158" s="45"/>
      <c r="D158" s="3">
        <v>149</v>
      </c>
      <c r="E158" s="12" t="str">
        <f t="shared" si="11"/>
        <v/>
      </c>
      <c r="F158" s="12" t="str">
        <f t="shared" si="11"/>
        <v/>
      </c>
      <c r="G158" s="12" t="str">
        <f t="shared" si="11"/>
        <v/>
      </c>
      <c r="H158" s="6" t="str">
        <f t="shared" si="12"/>
        <v/>
      </c>
      <c r="I158" s="9" t="str">
        <f t="shared" si="13"/>
        <v/>
      </c>
      <c r="J158" t="s">
        <v>148</v>
      </c>
    </row>
    <row r="159" spans="1:10" x14ac:dyDescent="0.2">
      <c r="A159" s="43"/>
      <c r="B159" s="46"/>
      <c r="C159" s="46"/>
      <c r="D159" s="4">
        <v>150</v>
      </c>
      <c r="E159" s="12" t="str">
        <f t="shared" si="11"/>
        <v/>
      </c>
      <c r="F159" s="12" t="str">
        <f t="shared" si="11"/>
        <v/>
      </c>
      <c r="G159" s="12" t="str">
        <f t="shared" si="11"/>
        <v/>
      </c>
      <c r="H159" s="7" t="str">
        <f t="shared" si="12"/>
        <v/>
      </c>
      <c r="I159" s="10" t="str">
        <f t="shared" si="13"/>
        <v/>
      </c>
      <c r="J159" t="s">
        <v>149</v>
      </c>
    </row>
    <row r="160" spans="1:10" x14ac:dyDescent="0.2">
      <c r="A160" s="49">
        <v>17</v>
      </c>
      <c r="B160" s="44" t="s">
        <v>189</v>
      </c>
      <c r="C160" s="47" t="s">
        <v>150</v>
      </c>
      <c r="D160" s="2">
        <v>151</v>
      </c>
      <c r="E160" s="12" t="str">
        <f t="shared" si="11"/>
        <v/>
      </c>
      <c r="F160" s="12" t="str">
        <f t="shared" si="11"/>
        <v/>
      </c>
      <c r="G160" s="12" t="str">
        <f t="shared" si="11"/>
        <v/>
      </c>
      <c r="H160" s="12" t="str">
        <f t="shared" si="12"/>
        <v/>
      </c>
      <c r="I160" s="8" t="str">
        <f t="shared" si="13"/>
        <v/>
      </c>
      <c r="J160" t="s">
        <v>151</v>
      </c>
    </row>
    <row r="161" spans="1:10" x14ac:dyDescent="0.2">
      <c r="A161" s="50"/>
      <c r="B161" s="45"/>
      <c r="C161" s="48"/>
      <c r="D161" s="3">
        <v>152</v>
      </c>
      <c r="E161" s="12" t="str">
        <f t="shared" si="11"/>
        <v/>
      </c>
      <c r="F161" s="12" t="str">
        <f t="shared" si="11"/>
        <v/>
      </c>
      <c r="G161" s="12" t="str">
        <f t="shared" si="11"/>
        <v/>
      </c>
      <c r="H161" s="13" t="str">
        <f t="shared" si="12"/>
        <v/>
      </c>
      <c r="I161" s="9" t="str">
        <f t="shared" si="13"/>
        <v/>
      </c>
      <c r="J161" t="s">
        <v>152</v>
      </c>
    </row>
    <row r="162" spans="1:10" x14ac:dyDescent="0.2">
      <c r="A162" s="50"/>
      <c r="B162" s="45"/>
      <c r="C162" s="48"/>
      <c r="D162" s="3">
        <v>153</v>
      </c>
      <c r="E162" s="12" t="str">
        <f t="shared" si="11"/>
        <v/>
      </c>
      <c r="F162" s="12" t="str">
        <f t="shared" si="11"/>
        <v/>
      </c>
      <c r="G162" s="12" t="str">
        <f t="shared" si="11"/>
        <v/>
      </c>
      <c r="H162" s="13" t="str">
        <f t="shared" si="12"/>
        <v/>
      </c>
      <c r="I162" s="9" t="str">
        <f t="shared" si="13"/>
        <v/>
      </c>
      <c r="J162" t="s">
        <v>153</v>
      </c>
    </row>
    <row r="163" spans="1:10" x14ac:dyDescent="0.2">
      <c r="A163" s="50"/>
      <c r="B163" s="45"/>
      <c r="C163" s="48"/>
      <c r="D163" s="3">
        <v>154</v>
      </c>
      <c r="E163" s="12" t="str">
        <f t="shared" si="11"/>
        <v/>
      </c>
      <c r="F163" s="12" t="str">
        <f t="shared" si="11"/>
        <v/>
      </c>
      <c r="G163" s="12" t="str">
        <f t="shared" si="11"/>
        <v/>
      </c>
      <c r="H163" s="13" t="str">
        <f t="shared" si="12"/>
        <v/>
      </c>
      <c r="I163" s="9" t="str">
        <f t="shared" si="13"/>
        <v/>
      </c>
      <c r="J163" t="s">
        <v>154</v>
      </c>
    </row>
    <row r="164" spans="1:10" x14ac:dyDescent="0.2">
      <c r="A164" s="50"/>
      <c r="B164" s="45"/>
      <c r="C164" s="48"/>
      <c r="D164" s="3">
        <v>155</v>
      </c>
      <c r="E164" s="12" t="str">
        <f t="shared" si="11"/>
        <v/>
      </c>
      <c r="F164" s="12" t="str">
        <f t="shared" si="11"/>
        <v/>
      </c>
      <c r="G164" s="12" t="str">
        <f t="shared" si="11"/>
        <v/>
      </c>
      <c r="H164" s="13" t="str">
        <f t="shared" si="12"/>
        <v/>
      </c>
      <c r="I164" s="9" t="str">
        <f t="shared" si="13"/>
        <v/>
      </c>
      <c r="J164" t="s">
        <v>155</v>
      </c>
    </row>
    <row r="165" spans="1:10" x14ac:dyDescent="0.2">
      <c r="A165" s="50"/>
      <c r="B165" s="45"/>
      <c r="C165" s="48" t="s">
        <v>156</v>
      </c>
      <c r="D165" s="3">
        <v>156</v>
      </c>
      <c r="E165" s="12" t="str">
        <f t="shared" si="11"/>
        <v/>
      </c>
      <c r="F165" s="12">
        <f t="shared" si="11"/>
        <v>1</v>
      </c>
      <c r="G165" s="12" t="str">
        <f t="shared" si="11"/>
        <v/>
      </c>
      <c r="H165" s="13" t="str">
        <f t="shared" si="12"/>
        <v>17.6</v>
      </c>
      <c r="I165" s="9" t="str">
        <f t="shared" si="13"/>
        <v>科学技術イノベーション（STI</v>
      </c>
      <c r="J165" t="s">
        <v>162</v>
      </c>
    </row>
    <row r="166" spans="1:10" x14ac:dyDescent="0.2">
      <c r="A166" s="50"/>
      <c r="B166" s="45"/>
      <c r="C166" s="48"/>
      <c r="D166" s="3">
        <v>157</v>
      </c>
      <c r="E166" s="12" t="str">
        <f t="shared" si="11"/>
        <v/>
      </c>
      <c r="F166" s="12" t="str">
        <f t="shared" si="11"/>
        <v/>
      </c>
      <c r="G166" s="12" t="str">
        <f t="shared" si="11"/>
        <v/>
      </c>
      <c r="H166" s="13" t="str">
        <f t="shared" si="12"/>
        <v/>
      </c>
      <c r="I166" s="9" t="str">
        <f t="shared" si="13"/>
        <v/>
      </c>
      <c r="J166" t="s">
        <v>163</v>
      </c>
    </row>
    <row r="167" spans="1:10" x14ac:dyDescent="0.2">
      <c r="A167" s="50"/>
      <c r="B167" s="45"/>
      <c r="C167" s="48"/>
      <c r="D167" s="3">
        <v>158</v>
      </c>
      <c r="E167" s="12" t="str">
        <f t="shared" si="11"/>
        <v/>
      </c>
      <c r="F167" s="12" t="str">
        <f t="shared" si="11"/>
        <v/>
      </c>
      <c r="G167" s="12" t="str">
        <f t="shared" si="11"/>
        <v/>
      </c>
      <c r="H167" s="13" t="str">
        <f t="shared" si="12"/>
        <v/>
      </c>
      <c r="I167" s="9" t="str">
        <f t="shared" si="13"/>
        <v/>
      </c>
      <c r="J167" t="s">
        <v>164</v>
      </c>
    </row>
    <row r="168" spans="1:10" x14ac:dyDescent="0.2">
      <c r="A168" s="50"/>
      <c r="B168" s="45"/>
      <c r="C168" s="23" t="s">
        <v>157</v>
      </c>
      <c r="D168" s="3">
        <v>159</v>
      </c>
      <c r="E168" s="12" t="str">
        <f t="shared" si="11"/>
        <v/>
      </c>
      <c r="F168" s="12" t="str">
        <f t="shared" si="11"/>
        <v/>
      </c>
      <c r="G168" s="12" t="str">
        <f t="shared" si="11"/>
        <v/>
      </c>
      <c r="H168" s="13" t="str">
        <f t="shared" si="12"/>
        <v/>
      </c>
      <c r="I168" s="9" t="str">
        <f t="shared" si="13"/>
        <v/>
      </c>
      <c r="J168" t="s">
        <v>165</v>
      </c>
    </row>
    <row r="169" spans="1:10" x14ac:dyDescent="0.2">
      <c r="A169" s="50"/>
      <c r="B169" s="45"/>
      <c r="C169" s="48" t="s">
        <v>158</v>
      </c>
      <c r="D169" s="3">
        <v>160</v>
      </c>
      <c r="E169" s="12" t="str">
        <f t="shared" si="11"/>
        <v/>
      </c>
      <c r="F169" s="12" t="str">
        <f t="shared" si="11"/>
        <v/>
      </c>
      <c r="G169" s="12" t="str">
        <f t="shared" si="11"/>
        <v/>
      </c>
      <c r="H169" s="13" t="str">
        <f>IF(SUM(E169:G169)&gt;0,LEFT(J169,5),"")</f>
        <v/>
      </c>
      <c r="I169" s="9" t="str">
        <f>MID(IF(SUM(E169:G169)&gt;0,J169,""),7,15)</f>
        <v/>
      </c>
      <c r="J169" t="s">
        <v>166</v>
      </c>
    </row>
    <row r="170" spans="1:10" x14ac:dyDescent="0.2">
      <c r="A170" s="50"/>
      <c r="B170" s="45"/>
      <c r="C170" s="48"/>
      <c r="D170" s="3">
        <v>161</v>
      </c>
      <c r="E170" s="12" t="str">
        <f t="shared" si="11"/>
        <v/>
      </c>
      <c r="F170" s="12" t="str">
        <f t="shared" si="11"/>
        <v/>
      </c>
      <c r="G170" s="12" t="str">
        <f t="shared" si="11"/>
        <v/>
      </c>
      <c r="H170" s="13" t="str">
        <f t="shared" ref="H170:H178" si="14">IF(SUM(E170:G170)&gt;0,LEFT(J170,5),"")</f>
        <v/>
      </c>
      <c r="I170" s="9" t="str">
        <f t="shared" ref="I170:I178" si="15">MID(IF(SUM(E170:G170)&gt;0,J170,""),7,15)</f>
        <v/>
      </c>
      <c r="J170" t="s">
        <v>167</v>
      </c>
    </row>
    <row r="171" spans="1:10" x14ac:dyDescent="0.2">
      <c r="A171" s="50"/>
      <c r="B171" s="45"/>
      <c r="C171" s="48"/>
      <c r="D171" s="3">
        <v>162</v>
      </c>
      <c r="E171" s="12" t="str">
        <f t="shared" si="11"/>
        <v/>
      </c>
      <c r="F171" s="12" t="str">
        <f t="shared" si="11"/>
        <v/>
      </c>
      <c r="G171" s="12" t="str">
        <f t="shared" si="11"/>
        <v/>
      </c>
      <c r="H171" s="13" t="str">
        <f t="shared" si="14"/>
        <v/>
      </c>
      <c r="I171" s="9" t="str">
        <f t="shared" si="15"/>
        <v/>
      </c>
      <c r="J171" t="s">
        <v>168</v>
      </c>
    </row>
    <row r="172" spans="1:10" x14ac:dyDescent="0.2">
      <c r="A172" s="50"/>
      <c r="B172" s="45"/>
      <c r="C172" s="48" t="s">
        <v>159</v>
      </c>
      <c r="D172" s="3">
        <v>163</v>
      </c>
      <c r="E172" s="12" t="str">
        <f t="shared" si="11"/>
        <v/>
      </c>
      <c r="F172" s="12" t="str">
        <f t="shared" si="11"/>
        <v/>
      </c>
      <c r="G172" s="12" t="str">
        <f t="shared" si="11"/>
        <v/>
      </c>
      <c r="H172" s="13" t="str">
        <f t="shared" si="14"/>
        <v/>
      </c>
      <c r="I172" s="9" t="str">
        <f t="shared" si="15"/>
        <v/>
      </c>
      <c r="J172" t="s">
        <v>169</v>
      </c>
    </row>
    <row r="173" spans="1:10" x14ac:dyDescent="0.2">
      <c r="A173" s="50"/>
      <c r="B173" s="45"/>
      <c r="C173" s="48"/>
      <c r="D173" s="3">
        <v>164</v>
      </c>
      <c r="E173" s="12" t="str">
        <f t="shared" si="11"/>
        <v/>
      </c>
      <c r="F173" s="12" t="str">
        <f t="shared" si="11"/>
        <v/>
      </c>
      <c r="G173" s="12" t="str">
        <f t="shared" si="11"/>
        <v/>
      </c>
      <c r="H173" s="13" t="str">
        <f t="shared" si="14"/>
        <v/>
      </c>
      <c r="I173" s="9" t="str">
        <f t="shared" si="15"/>
        <v/>
      </c>
      <c r="J173" t="s">
        <v>170</v>
      </c>
    </row>
    <row r="174" spans="1:10" x14ac:dyDescent="0.2">
      <c r="A174" s="50"/>
      <c r="B174" s="45"/>
      <c r="C174" s="48"/>
      <c r="D174" s="3">
        <v>165</v>
      </c>
      <c r="E174" s="12" t="str">
        <f t="shared" si="11"/>
        <v/>
      </c>
      <c r="F174" s="12" t="str">
        <f t="shared" si="11"/>
        <v/>
      </c>
      <c r="G174" s="12" t="str">
        <f t="shared" si="11"/>
        <v/>
      </c>
      <c r="H174" s="13" t="str">
        <f t="shared" si="14"/>
        <v/>
      </c>
      <c r="I174" s="9" t="str">
        <f t="shared" si="15"/>
        <v/>
      </c>
      <c r="J174" t="s">
        <v>171</v>
      </c>
    </row>
    <row r="175" spans="1:10" x14ac:dyDescent="0.2">
      <c r="A175" s="50"/>
      <c r="B175" s="45"/>
      <c r="C175" s="48" t="s">
        <v>160</v>
      </c>
      <c r="D175" s="3">
        <v>166</v>
      </c>
      <c r="E175" s="12" t="str">
        <f t="shared" si="11"/>
        <v/>
      </c>
      <c r="F175" s="12" t="str">
        <f t="shared" si="11"/>
        <v/>
      </c>
      <c r="G175" s="12" t="str">
        <f t="shared" si="11"/>
        <v/>
      </c>
      <c r="H175" s="13" t="str">
        <f t="shared" si="14"/>
        <v/>
      </c>
      <c r="I175" s="9" t="str">
        <f t="shared" si="15"/>
        <v/>
      </c>
      <c r="J175" t="s">
        <v>172</v>
      </c>
    </row>
    <row r="176" spans="1:10" x14ac:dyDescent="0.2">
      <c r="A176" s="50"/>
      <c r="B176" s="45"/>
      <c r="C176" s="48"/>
      <c r="D176" s="3">
        <v>167</v>
      </c>
      <c r="E176" s="12" t="str">
        <f t="shared" si="11"/>
        <v/>
      </c>
      <c r="F176" s="12" t="str">
        <f t="shared" si="11"/>
        <v/>
      </c>
      <c r="G176" s="12" t="str">
        <f t="shared" si="11"/>
        <v/>
      </c>
      <c r="H176" s="13" t="str">
        <f t="shared" si="14"/>
        <v/>
      </c>
      <c r="I176" s="9" t="str">
        <f t="shared" si="15"/>
        <v/>
      </c>
      <c r="J176" t="s">
        <v>173</v>
      </c>
    </row>
    <row r="177" spans="1:11" x14ac:dyDescent="0.2">
      <c r="A177" s="50"/>
      <c r="B177" s="45"/>
      <c r="C177" s="48" t="s">
        <v>161</v>
      </c>
      <c r="D177" s="3">
        <v>168</v>
      </c>
      <c r="E177" s="12" t="str">
        <f t="shared" si="11"/>
        <v/>
      </c>
      <c r="F177" s="12" t="str">
        <f t="shared" si="11"/>
        <v/>
      </c>
      <c r="G177" s="12" t="str">
        <f t="shared" si="11"/>
        <v/>
      </c>
      <c r="H177" s="13" t="str">
        <f t="shared" si="14"/>
        <v/>
      </c>
      <c r="I177" s="9" t="str">
        <f t="shared" si="15"/>
        <v/>
      </c>
      <c r="J177" t="s">
        <v>174</v>
      </c>
    </row>
    <row r="178" spans="1:11" x14ac:dyDescent="0.2">
      <c r="A178" s="51"/>
      <c r="B178" s="46"/>
      <c r="C178" s="52"/>
      <c r="D178" s="4">
        <v>169</v>
      </c>
      <c r="E178" s="15" t="str">
        <f t="shared" si="11"/>
        <v/>
      </c>
      <c r="F178" s="15" t="str">
        <f t="shared" si="11"/>
        <v/>
      </c>
      <c r="G178" s="15" t="str">
        <f t="shared" si="11"/>
        <v/>
      </c>
      <c r="H178" s="14" t="str">
        <f t="shared" si="14"/>
        <v/>
      </c>
      <c r="I178" s="10" t="str">
        <f t="shared" si="15"/>
        <v/>
      </c>
      <c r="J178" t="s">
        <v>175</v>
      </c>
    </row>
    <row r="179" spans="1:11" x14ac:dyDescent="0.2">
      <c r="A179" t="s">
        <v>198</v>
      </c>
      <c r="B179">
        <f>MAX(B180:B196)</f>
        <v>2</v>
      </c>
      <c r="D179" s="1">
        <f>MIN(C180:C196)</f>
        <v>5</v>
      </c>
      <c r="E179" s="1" t="s">
        <v>199</v>
      </c>
      <c r="F179" s="1" t="s">
        <v>221</v>
      </c>
    </row>
    <row r="180" spans="1:11" x14ac:dyDescent="0.2">
      <c r="A180" s="16">
        <v>1</v>
      </c>
      <c r="B180" s="16">
        <f>SUM(E10:G16)</f>
        <v>1</v>
      </c>
      <c r="C180" s="16">
        <v>7</v>
      </c>
      <c r="D180" s="15">
        <f>$D$179/C180</f>
        <v>0.7142857142857143</v>
      </c>
      <c r="E180" s="15">
        <f>B180*D180/$B$179</f>
        <v>0.35714285714285715</v>
      </c>
      <c r="F180" s="11" t="s">
        <v>205</v>
      </c>
      <c r="J180" s="15" t="s">
        <v>201</v>
      </c>
      <c r="K180" s="15">
        <f>MAX(E180:E196)</f>
        <v>0.5</v>
      </c>
    </row>
    <row r="181" spans="1:11" x14ac:dyDescent="0.2">
      <c r="A181" s="16">
        <v>2</v>
      </c>
      <c r="B181" s="16">
        <f>SUM(E17:G25)</f>
        <v>1</v>
      </c>
      <c r="C181" s="16">
        <v>8</v>
      </c>
      <c r="D181" s="15">
        <f t="shared" ref="D181:D196" si="16">$D$179/C181</f>
        <v>0.625</v>
      </c>
      <c r="E181" s="15">
        <f t="shared" ref="E181:E196" si="17">B181*D181/$B$179</f>
        <v>0.3125</v>
      </c>
      <c r="F181" s="11" t="s">
        <v>206</v>
      </c>
      <c r="J181" s="15" t="s">
        <v>202</v>
      </c>
      <c r="K181" s="15">
        <f>MATCH(K180,E180:E196,0)</f>
        <v>11</v>
      </c>
    </row>
    <row r="182" spans="1:11" x14ac:dyDescent="0.2">
      <c r="A182" s="16">
        <v>3</v>
      </c>
      <c r="B182" s="16">
        <f>SUM(E25:G37)</f>
        <v>0</v>
      </c>
      <c r="C182" s="16">
        <v>13</v>
      </c>
      <c r="D182" s="15">
        <f t="shared" si="16"/>
        <v>0.38461538461538464</v>
      </c>
      <c r="E182" s="15">
        <f t="shared" si="17"/>
        <v>0</v>
      </c>
      <c r="F182" s="11" t="s">
        <v>207</v>
      </c>
      <c r="J182" s="15" t="s">
        <v>200</v>
      </c>
      <c r="K182" s="18" t="str">
        <f ca="1">OFFSET($F$179,K181,0)</f>
        <v>持続可能なまちづくり</v>
      </c>
    </row>
    <row r="183" spans="1:11" x14ac:dyDescent="0.2">
      <c r="A183" s="16">
        <v>4</v>
      </c>
      <c r="B183" s="16">
        <f>SUM(E38:G47)</f>
        <v>1</v>
      </c>
      <c r="C183" s="16">
        <v>10</v>
      </c>
      <c r="D183" s="15">
        <f t="shared" si="16"/>
        <v>0.5</v>
      </c>
      <c r="E183" s="15">
        <f t="shared" si="17"/>
        <v>0.25</v>
      </c>
      <c r="F183" s="11" t="s">
        <v>208</v>
      </c>
    </row>
    <row r="184" spans="1:11" x14ac:dyDescent="0.2">
      <c r="A184" s="16">
        <v>5</v>
      </c>
      <c r="B184" s="16">
        <f>SUM(E48:G56)</f>
        <v>0</v>
      </c>
      <c r="C184" s="16">
        <v>9</v>
      </c>
      <c r="D184" s="15">
        <f t="shared" si="16"/>
        <v>0.55555555555555558</v>
      </c>
      <c r="E184" s="15">
        <f t="shared" si="17"/>
        <v>0</v>
      </c>
      <c r="F184" s="11" t="s">
        <v>209</v>
      </c>
    </row>
    <row r="185" spans="1:11" x14ac:dyDescent="0.2">
      <c r="A185" s="16">
        <v>6</v>
      </c>
      <c r="B185" s="16">
        <f>SUM(E57:G65)</f>
        <v>1</v>
      </c>
      <c r="C185" s="16">
        <v>8</v>
      </c>
      <c r="D185" s="15">
        <f t="shared" si="16"/>
        <v>0.625</v>
      </c>
      <c r="E185" s="15">
        <f t="shared" si="17"/>
        <v>0.3125</v>
      </c>
      <c r="F185" s="11" t="s">
        <v>210</v>
      </c>
    </row>
    <row r="186" spans="1:11" x14ac:dyDescent="0.2">
      <c r="A186" s="16">
        <v>7</v>
      </c>
      <c r="B186" s="16">
        <f>SUM(E65:G69)</f>
        <v>0</v>
      </c>
      <c r="C186" s="16">
        <v>5</v>
      </c>
      <c r="D186" s="15">
        <f t="shared" si="16"/>
        <v>1</v>
      </c>
      <c r="E186" s="15">
        <f t="shared" si="17"/>
        <v>0</v>
      </c>
      <c r="F186" s="11" t="s">
        <v>211</v>
      </c>
    </row>
    <row r="187" spans="1:11" x14ac:dyDescent="0.2">
      <c r="A187" s="16">
        <v>8</v>
      </c>
      <c r="B187" s="16">
        <f>SUM(E70:G81)</f>
        <v>1</v>
      </c>
      <c r="C187" s="16">
        <v>12</v>
      </c>
      <c r="D187" s="15">
        <f t="shared" si="16"/>
        <v>0.41666666666666669</v>
      </c>
      <c r="E187" s="15">
        <f t="shared" si="17"/>
        <v>0.20833333333333334</v>
      </c>
      <c r="F187" s="11" t="s">
        <v>212</v>
      </c>
    </row>
    <row r="188" spans="1:11" x14ac:dyDescent="0.2">
      <c r="A188" s="16">
        <v>9</v>
      </c>
      <c r="B188" s="16">
        <f>SUM(E82:G89)</f>
        <v>1</v>
      </c>
      <c r="C188" s="16">
        <v>8</v>
      </c>
      <c r="D188" s="15">
        <f t="shared" si="16"/>
        <v>0.625</v>
      </c>
      <c r="E188" s="15">
        <f t="shared" si="17"/>
        <v>0.3125</v>
      </c>
      <c r="F188" s="11" t="s">
        <v>213</v>
      </c>
    </row>
    <row r="189" spans="1:11" x14ac:dyDescent="0.2">
      <c r="A189" s="16">
        <v>10</v>
      </c>
      <c r="B189" s="16">
        <f>SUM(E90:G99)</f>
        <v>0</v>
      </c>
      <c r="C189" s="16">
        <v>10</v>
      </c>
      <c r="D189" s="15">
        <f t="shared" si="16"/>
        <v>0.5</v>
      </c>
      <c r="E189" s="15">
        <f t="shared" si="17"/>
        <v>0</v>
      </c>
      <c r="F189" s="11" t="s">
        <v>214</v>
      </c>
    </row>
    <row r="190" spans="1:11" x14ac:dyDescent="0.2">
      <c r="A190" s="16">
        <v>11</v>
      </c>
      <c r="B190" s="16">
        <f>SUM(E100:G109)</f>
        <v>2</v>
      </c>
      <c r="C190" s="16">
        <v>10</v>
      </c>
      <c r="D190" s="15">
        <f t="shared" si="16"/>
        <v>0.5</v>
      </c>
      <c r="E190" s="15">
        <f t="shared" si="17"/>
        <v>0.5</v>
      </c>
      <c r="F190" s="11" t="s">
        <v>224</v>
      </c>
    </row>
    <row r="191" spans="1:11" x14ac:dyDescent="0.2">
      <c r="A191" s="16">
        <v>12</v>
      </c>
      <c r="B191" s="16">
        <f>SUM(E110:G120)</f>
        <v>1</v>
      </c>
      <c r="C191" s="16">
        <v>11</v>
      </c>
      <c r="D191" s="15">
        <f t="shared" si="16"/>
        <v>0.45454545454545453</v>
      </c>
      <c r="E191" s="15">
        <f t="shared" si="17"/>
        <v>0.22727272727272727</v>
      </c>
      <c r="F191" s="11" t="s">
        <v>215</v>
      </c>
    </row>
    <row r="192" spans="1:11" x14ac:dyDescent="0.2">
      <c r="A192" s="16">
        <v>13</v>
      </c>
      <c r="B192" s="16">
        <f>SUM(E121:G125)</f>
        <v>0</v>
      </c>
      <c r="C192" s="16">
        <v>5</v>
      </c>
      <c r="D192" s="15">
        <f t="shared" si="16"/>
        <v>1</v>
      </c>
      <c r="E192" s="15">
        <f t="shared" si="17"/>
        <v>0</v>
      </c>
      <c r="F192" s="11" t="s">
        <v>216</v>
      </c>
    </row>
    <row r="193" spans="1:6" x14ac:dyDescent="0.2">
      <c r="A193" s="16">
        <v>14</v>
      </c>
      <c r="B193" s="16">
        <f>SUM(E126:G135)</f>
        <v>0</v>
      </c>
      <c r="C193" s="16">
        <v>10</v>
      </c>
      <c r="D193" s="15">
        <f t="shared" si="16"/>
        <v>0.5</v>
      </c>
      <c r="E193" s="15">
        <f t="shared" si="17"/>
        <v>0</v>
      </c>
      <c r="F193" s="11" t="s">
        <v>217</v>
      </c>
    </row>
    <row r="194" spans="1:6" x14ac:dyDescent="0.2">
      <c r="A194" s="16">
        <v>15</v>
      </c>
      <c r="B194" s="16">
        <f>SUM(E136:G147)</f>
        <v>1</v>
      </c>
      <c r="C194" s="16">
        <v>12</v>
      </c>
      <c r="D194" s="15">
        <f t="shared" si="16"/>
        <v>0.41666666666666669</v>
      </c>
      <c r="E194" s="15">
        <f t="shared" si="17"/>
        <v>0.20833333333333334</v>
      </c>
      <c r="F194" s="11" t="s">
        <v>218</v>
      </c>
    </row>
    <row r="195" spans="1:6" x14ac:dyDescent="0.2">
      <c r="A195" s="16">
        <v>16</v>
      </c>
      <c r="B195" s="16">
        <f>SUM(E148:G159)</f>
        <v>0</v>
      </c>
      <c r="C195" s="16">
        <v>12</v>
      </c>
      <c r="D195" s="15">
        <f t="shared" si="16"/>
        <v>0.41666666666666669</v>
      </c>
      <c r="E195" s="15">
        <f t="shared" si="17"/>
        <v>0</v>
      </c>
      <c r="F195" s="11" t="s">
        <v>219</v>
      </c>
    </row>
    <row r="196" spans="1:6" x14ac:dyDescent="0.2">
      <c r="A196" s="16">
        <v>17</v>
      </c>
      <c r="B196" s="16">
        <f>SUM(E160:G178)</f>
        <v>1</v>
      </c>
      <c r="C196" s="16">
        <v>19</v>
      </c>
      <c r="D196" s="15">
        <f t="shared" si="16"/>
        <v>0.26315789473684209</v>
      </c>
      <c r="E196" s="15">
        <f t="shared" si="17"/>
        <v>0.13157894736842105</v>
      </c>
      <c r="F196" s="11" t="s">
        <v>220</v>
      </c>
    </row>
  </sheetData>
  <mergeCells count="52">
    <mergeCell ref="J8:S9"/>
    <mergeCell ref="B110:C120"/>
    <mergeCell ref="B121:C125"/>
    <mergeCell ref="B136:C147"/>
    <mergeCell ref="B148:C159"/>
    <mergeCell ref="A8:C9"/>
    <mergeCell ref="D8:D9"/>
    <mergeCell ref="B57:C64"/>
    <mergeCell ref="B100:C109"/>
    <mergeCell ref="A10:A16"/>
    <mergeCell ref="A48:A56"/>
    <mergeCell ref="B10:C16"/>
    <mergeCell ref="B17:C24"/>
    <mergeCell ref="B25:C37"/>
    <mergeCell ref="B38:C47"/>
    <mergeCell ref="B48:C56"/>
    <mergeCell ref="C160:C164"/>
    <mergeCell ref="C165:C167"/>
    <mergeCell ref="C169:C171"/>
    <mergeCell ref="A160:A178"/>
    <mergeCell ref="B160:B178"/>
    <mergeCell ref="C172:C174"/>
    <mergeCell ref="C175:C176"/>
    <mergeCell ref="C177:C178"/>
    <mergeCell ref="A136:A147"/>
    <mergeCell ref="A148:A159"/>
    <mergeCell ref="A65:A69"/>
    <mergeCell ref="A70:A81"/>
    <mergeCell ref="A82:A89"/>
    <mergeCell ref="A90:A99"/>
    <mergeCell ref="A100:A109"/>
    <mergeCell ref="A110:A120"/>
    <mergeCell ref="A126:A135"/>
    <mergeCell ref="I8:I9"/>
    <mergeCell ref="H8:H9"/>
    <mergeCell ref="B126:C135"/>
    <mergeCell ref="A57:A64"/>
    <mergeCell ref="A121:A125"/>
    <mergeCell ref="B65:C69"/>
    <mergeCell ref="B70:C81"/>
    <mergeCell ref="B82:C89"/>
    <mergeCell ref="B90:C99"/>
    <mergeCell ref="A25:A37"/>
    <mergeCell ref="A17:A24"/>
    <mergeCell ref="A38:A47"/>
    <mergeCell ref="D5:F5"/>
    <mergeCell ref="A1:Q1"/>
    <mergeCell ref="A2:I2"/>
    <mergeCell ref="A4:I4"/>
    <mergeCell ref="A3:B3"/>
    <mergeCell ref="C3:D3"/>
    <mergeCell ref="E3:F3"/>
  </mergeCells>
  <phoneticPr fontId="1"/>
  <conditionalFormatting sqref="E10:I178">
    <cfRule type="cellIs" dxfId="2" priority="3" operator="equal">
      <formula>1</formula>
    </cfRule>
  </conditionalFormatting>
  <conditionalFormatting sqref="E11:I178 I10:I178">
    <cfRule type="cellIs" dxfId="1" priority="2" stopIfTrue="1" operator="equal">
      <formula>1</formula>
    </cfRule>
  </conditionalFormatting>
  <conditionalFormatting sqref="E10:G178">
    <cfRule type="cellIs" dxfId="0" priority="1" stopIfTrue="1" operator="equal">
      <formula>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zoomScale="89" zoomScaleNormal="89" workbookViewId="0">
      <selection activeCell="B1" sqref="B1:I1"/>
    </sheetView>
  </sheetViews>
  <sheetFormatPr defaultRowHeight="12" x14ac:dyDescent="0.2"/>
  <cols>
    <col min="1" max="1" width="1.796875" customWidth="1"/>
  </cols>
  <sheetData>
    <row r="1" spans="2:9" ht="21.5" customHeight="1" x14ac:dyDescent="0.2">
      <c r="B1" s="59" t="s">
        <v>226</v>
      </c>
      <c r="C1" s="59"/>
      <c r="D1" s="59"/>
      <c r="E1" s="59"/>
      <c r="F1" s="59"/>
      <c r="G1" s="59"/>
      <c r="H1" s="59"/>
      <c r="I1" s="59"/>
    </row>
    <row r="2" spans="2:9" ht="15.9" customHeight="1" x14ac:dyDescent="0.2">
      <c r="B2" s="24"/>
      <c r="C2" s="24"/>
      <c r="D2" s="61" t="s">
        <v>232</v>
      </c>
      <c r="E2" s="61"/>
      <c r="F2" s="61"/>
      <c r="G2" s="61"/>
      <c r="H2" s="61"/>
      <c r="I2" s="61"/>
    </row>
    <row r="3" spans="2:9" ht="15.9" customHeight="1" x14ac:dyDescent="0.2">
      <c r="B3" s="24" t="s">
        <v>230</v>
      </c>
      <c r="C3" s="24"/>
      <c r="D3" s="24"/>
      <c r="E3" s="24"/>
      <c r="F3" s="24"/>
      <c r="G3" s="24"/>
      <c r="H3" s="24"/>
      <c r="I3" s="24"/>
    </row>
    <row r="4" spans="2:9" ht="15.9" customHeight="1" x14ac:dyDescent="0.2">
      <c r="B4" s="25" t="str">
        <f>IF(入力と計算!A3="","",入力と計算!A3)</f>
        <v>文化</v>
      </c>
      <c r="C4" s="25" t="str">
        <f>IF(入力と計算!C3="","",入力と計算!C3)</f>
        <v>地域</v>
      </c>
      <c r="D4" s="25" t="str">
        <f>IF(入力と計算!E3="","",入力と計算!E3)</f>
        <v/>
      </c>
      <c r="E4" s="24"/>
      <c r="F4" s="24"/>
      <c r="G4" s="24"/>
      <c r="H4" s="24"/>
      <c r="I4" s="24"/>
    </row>
    <row r="5" spans="2:9" ht="15.9" customHeight="1" x14ac:dyDescent="0.2">
      <c r="B5" s="24" t="s">
        <v>228</v>
      </c>
      <c r="C5" s="24"/>
      <c r="D5" s="24"/>
      <c r="E5" s="24"/>
      <c r="F5" s="24"/>
      <c r="G5" s="24"/>
      <c r="H5" s="24"/>
      <c r="I5" s="24"/>
    </row>
    <row r="6" spans="2:9" ht="15.9" customHeight="1" x14ac:dyDescent="0.2">
      <c r="B6" s="25" t="str">
        <f>入力と計算!A5</f>
        <v>SDGs</v>
      </c>
      <c r="C6" s="25">
        <f>入力と計算!B5</f>
        <v>11</v>
      </c>
      <c r="D6" s="25" t="str">
        <f>入力と計算!C5</f>
        <v>番</v>
      </c>
      <c r="E6" s="60" t="str">
        <f ca="1">入力と計算!D5</f>
        <v>持続可能なまちづくり</v>
      </c>
      <c r="F6" s="60"/>
      <c r="G6" s="60"/>
      <c r="H6" s="60"/>
      <c r="I6" s="24"/>
    </row>
    <row r="7" spans="2:9" ht="15.9" customHeight="1" x14ac:dyDescent="0.2">
      <c r="B7" s="26"/>
      <c r="C7" s="26"/>
      <c r="D7" s="26"/>
      <c r="E7" s="26"/>
      <c r="F7" s="26"/>
      <c r="G7" s="26"/>
      <c r="H7" s="26"/>
      <c r="I7" s="24"/>
    </row>
    <row r="8" spans="2:9" ht="15.9" customHeight="1" x14ac:dyDescent="0.2">
      <c r="B8" s="24" t="s">
        <v>229</v>
      </c>
      <c r="C8" s="24"/>
      <c r="D8" s="24"/>
      <c r="E8" s="24"/>
      <c r="F8" s="24"/>
      <c r="G8" s="24"/>
      <c r="H8" s="24"/>
      <c r="I8" s="24"/>
    </row>
    <row r="9" spans="2:9" ht="15.9" customHeight="1" x14ac:dyDescent="0.2">
      <c r="B9" s="24"/>
      <c r="C9" s="24"/>
      <c r="D9" s="24"/>
      <c r="E9" s="24"/>
      <c r="F9" s="24"/>
      <c r="G9" s="24"/>
      <c r="H9" s="24"/>
      <c r="I9" s="24"/>
    </row>
    <row r="10" spans="2:9" ht="15.9" customHeight="1" x14ac:dyDescent="0.2">
      <c r="B10" s="24" t="s">
        <v>231</v>
      </c>
      <c r="C10" s="24"/>
      <c r="D10" s="24"/>
      <c r="E10" s="24"/>
      <c r="F10" s="24"/>
      <c r="G10" s="24"/>
      <c r="H10" s="24"/>
      <c r="I10" s="24"/>
    </row>
    <row r="11" spans="2:9" ht="15.9" customHeight="1" x14ac:dyDescent="0.2">
      <c r="B11" s="24"/>
      <c r="C11" s="24"/>
      <c r="D11" s="24"/>
      <c r="E11" s="24"/>
      <c r="F11" s="24"/>
      <c r="G11" s="24"/>
      <c r="H11" s="24"/>
      <c r="I11" s="24"/>
    </row>
    <row r="12" spans="2:9" ht="15.9" customHeight="1" x14ac:dyDescent="0.2">
      <c r="B12" s="24" t="s">
        <v>227</v>
      </c>
      <c r="C12" s="24"/>
      <c r="D12" s="24"/>
      <c r="E12" s="24"/>
      <c r="F12" s="24"/>
      <c r="G12" s="24"/>
      <c r="H12" s="24"/>
      <c r="I12" s="24"/>
    </row>
  </sheetData>
  <mergeCells count="3">
    <mergeCell ref="B1:I1"/>
    <mergeCell ref="E6:H6"/>
    <mergeCell ref="D2:I2"/>
  </mergeCells>
  <phoneticPr fontId="2"/>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入力と計算</vt:lpstr>
      <vt:lpstr>結果表示</vt:lpstr>
      <vt:lpstr>結果表示!Print_Area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盛岡経営企画部</dc:creator>
  <cp:lastModifiedBy>k</cp:lastModifiedBy>
  <cp:lastPrinted>2018-07-10T22:06:49Z</cp:lastPrinted>
  <dcterms:created xsi:type="dcterms:W3CDTF">2018-07-09T07:30:33Z</dcterms:created>
  <dcterms:modified xsi:type="dcterms:W3CDTF">2018-12-22T01:09:05Z</dcterms:modified>
</cp:coreProperties>
</file>